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процедур'!$A$1:$AY$402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84" i="5" l="1"/>
  <c r="AR285" i="5"/>
  <c r="AR286" i="5"/>
  <c r="AR287" i="5"/>
  <c r="AQ284" i="5"/>
  <c r="AS284" i="5" s="1"/>
  <c r="AQ285" i="5"/>
  <c r="AS285" i="5" s="1"/>
  <c r="AQ286" i="5"/>
  <c r="AS286" i="5" s="1"/>
  <c r="AQ287" i="5"/>
  <c r="AS287" i="5" s="1"/>
  <c r="AQ288" i="5"/>
  <c r="AS288" i="5" s="1"/>
  <c r="AR283" i="5"/>
  <c r="AQ283" i="5"/>
  <c r="AS283" i="5" s="1"/>
  <c r="AQ389" i="5" l="1"/>
  <c r="AS389" i="5" s="1"/>
  <c r="AQ390" i="5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Q398" i="5"/>
  <c r="AS398" i="5" s="1"/>
  <c r="AQ399" i="5"/>
  <c r="AS399" i="5" s="1"/>
  <c r="AQ400" i="5"/>
  <c r="AS400" i="5" s="1"/>
  <c r="AQ401" i="5"/>
  <c r="AQ388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69" i="5"/>
  <c r="AR361" i="5" l="1"/>
  <c r="AR362" i="5"/>
  <c r="AR363" i="5"/>
  <c r="AR355" i="5"/>
  <c r="AR356" i="5"/>
  <c r="AR357" i="5"/>
  <c r="AR349" i="5"/>
  <c r="AR350" i="5"/>
  <c r="AR351" i="5"/>
  <c r="AR343" i="5"/>
  <c r="AR344" i="5"/>
  <c r="AR345" i="5"/>
  <c r="AR337" i="5"/>
  <c r="AR338" i="5"/>
  <c r="AR339" i="5"/>
  <c r="AR331" i="5"/>
  <c r="AR332" i="5"/>
  <c r="AR333" i="5"/>
  <c r="AR325" i="5"/>
  <c r="AR326" i="5"/>
  <c r="AR327" i="5"/>
  <c r="AR319" i="5"/>
  <c r="AR320" i="5"/>
  <c r="AR321" i="5"/>
  <c r="AR313" i="5"/>
  <c r="AR314" i="5"/>
  <c r="AR315" i="5"/>
  <c r="AR307" i="5"/>
  <c r="AR308" i="5"/>
  <c r="AR309" i="5"/>
  <c r="AR301" i="5"/>
  <c r="AR302" i="5"/>
  <c r="AR303" i="5"/>
  <c r="AR295" i="5"/>
  <c r="AR296" i="5"/>
  <c r="AR297" i="5"/>
  <c r="AQ294" i="5"/>
  <c r="AQ295" i="5"/>
  <c r="AS295" i="5" s="1"/>
  <c r="AQ296" i="5"/>
  <c r="AS296" i="5" s="1"/>
  <c r="AQ297" i="5"/>
  <c r="AS297" i="5" s="1"/>
  <c r="AQ298" i="5"/>
  <c r="AQ299" i="5"/>
  <c r="AQ300" i="5"/>
  <c r="AQ301" i="5"/>
  <c r="AQ302" i="5"/>
  <c r="AQ303" i="5"/>
  <c r="AQ304" i="5"/>
  <c r="AQ305" i="5"/>
  <c r="AQ306" i="5"/>
  <c r="AQ307" i="5"/>
  <c r="AS307" i="5" s="1"/>
  <c r="AQ308" i="5"/>
  <c r="AS308" i="5" s="1"/>
  <c r="AQ309" i="5"/>
  <c r="AS309" i="5" s="1"/>
  <c r="AQ310" i="5"/>
  <c r="AQ311" i="5"/>
  <c r="AQ312" i="5"/>
  <c r="AQ313" i="5"/>
  <c r="AQ314" i="5"/>
  <c r="AQ315" i="5"/>
  <c r="AQ316" i="5"/>
  <c r="AQ317" i="5"/>
  <c r="AQ318" i="5"/>
  <c r="AQ319" i="5"/>
  <c r="AS319" i="5" s="1"/>
  <c r="AQ320" i="5"/>
  <c r="AS320" i="5" s="1"/>
  <c r="AQ321" i="5"/>
  <c r="AS321" i="5" s="1"/>
  <c r="AQ322" i="5"/>
  <c r="AQ323" i="5"/>
  <c r="AQ324" i="5"/>
  <c r="AQ325" i="5"/>
  <c r="AQ326" i="5"/>
  <c r="AQ327" i="5"/>
  <c r="AQ328" i="5"/>
  <c r="AQ329" i="5"/>
  <c r="AQ330" i="5"/>
  <c r="AQ331" i="5"/>
  <c r="AS331" i="5" s="1"/>
  <c r="AQ332" i="5"/>
  <c r="AS332" i="5" s="1"/>
  <c r="AQ333" i="5"/>
  <c r="AS333" i="5" s="1"/>
  <c r="AQ334" i="5"/>
  <c r="AQ335" i="5"/>
  <c r="AQ336" i="5"/>
  <c r="AQ337" i="5"/>
  <c r="AQ338" i="5"/>
  <c r="AQ339" i="5"/>
  <c r="AQ340" i="5"/>
  <c r="AQ341" i="5"/>
  <c r="AQ342" i="5"/>
  <c r="AQ343" i="5"/>
  <c r="AS343" i="5" s="1"/>
  <c r="AQ344" i="5"/>
  <c r="AS344" i="5" s="1"/>
  <c r="AQ345" i="5"/>
  <c r="AS345" i="5" s="1"/>
  <c r="AQ346" i="5"/>
  <c r="AQ347" i="5"/>
  <c r="AQ348" i="5"/>
  <c r="AQ349" i="5"/>
  <c r="AQ350" i="5"/>
  <c r="AQ351" i="5"/>
  <c r="AQ352" i="5"/>
  <c r="AQ353" i="5"/>
  <c r="AQ354" i="5"/>
  <c r="AQ355" i="5"/>
  <c r="AS355" i="5" s="1"/>
  <c r="AQ356" i="5"/>
  <c r="AS356" i="5" s="1"/>
  <c r="AQ357" i="5"/>
  <c r="AS357" i="5" s="1"/>
  <c r="AQ358" i="5"/>
  <c r="AQ359" i="5"/>
  <c r="AQ360" i="5"/>
  <c r="AQ361" i="5"/>
  <c r="AQ362" i="5"/>
  <c r="AS362" i="5" s="1"/>
  <c r="AQ363" i="5"/>
  <c r="AQ364" i="5"/>
  <c r="AQ293" i="5"/>
  <c r="AS350" i="5" l="1"/>
  <c r="AS338" i="5"/>
  <c r="AS374" i="5"/>
  <c r="AS363" i="5"/>
  <c r="AS361" i="5"/>
  <c r="AS351" i="5"/>
  <c r="AS349" i="5"/>
  <c r="AS339" i="5"/>
  <c r="AS337" i="5"/>
  <c r="AS327" i="5"/>
  <c r="AS325" i="5"/>
  <c r="AS326" i="5"/>
  <c r="AS314" i="5"/>
  <c r="AS302" i="5"/>
  <c r="AS315" i="5"/>
  <c r="AS313" i="5"/>
  <c r="AS303" i="5"/>
  <c r="AS301" i="5"/>
  <c r="AR281" i="5" l="1"/>
  <c r="AR282" i="5"/>
  <c r="AR276" i="5"/>
  <c r="AR277" i="5"/>
  <c r="AR271" i="5"/>
  <c r="AR272" i="5"/>
  <c r="AR266" i="5"/>
  <c r="AR267" i="5"/>
  <c r="AR261" i="5"/>
  <c r="AR262" i="5"/>
  <c r="AR256" i="5"/>
  <c r="AR257" i="5"/>
  <c r="AR251" i="5"/>
  <c r="AR252" i="5"/>
  <c r="AR247" i="5"/>
  <c r="AR242" i="5"/>
  <c r="AR236" i="5"/>
  <c r="AR237" i="5"/>
  <c r="AR231" i="5"/>
  <c r="AR232" i="5"/>
  <c r="AR226" i="5"/>
  <c r="AR227" i="5"/>
  <c r="AR228" i="5"/>
  <c r="AQ225" i="5"/>
  <c r="AQ226" i="5"/>
  <c r="AQ227" i="5"/>
  <c r="AQ228" i="5"/>
  <c r="AQ229" i="5"/>
  <c r="AQ230" i="5"/>
  <c r="AQ231" i="5"/>
  <c r="AS231" i="5" s="1"/>
  <c r="AQ232" i="5"/>
  <c r="AS232" i="5" s="1"/>
  <c r="AQ233" i="5"/>
  <c r="AQ234" i="5"/>
  <c r="AQ235" i="5"/>
  <c r="AQ236" i="5"/>
  <c r="AQ237" i="5"/>
  <c r="AQ238" i="5"/>
  <c r="AQ239" i="5"/>
  <c r="AQ240" i="5"/>
  <c r="AQ241" i="5"/>
  <c r="AS241" i="5" s="1"/>
  <c r="AQ242" i="5"/>
  <c r="AS242" i="5" s="1"/>
  <c r="AQ243" i="5"/>
  <c r="AQ244" i="5"/>
  <c r="AQ245" i="5"/>
  <c r="AQ246" i="5"/>
  <c r="AS246" i="5" s="1"/>
  <c r="AQ247" i="5"/>
  <c r="AQ248" i="5"/>
  <c r="AQ249" i="5"/>
  <c r="AQ250" i="5"/>
  <c r="AQ251" i="5"/>
  <c r="AS251" i="5" s="1"/>
  <c r="AQ252" i="5"/>
  <c r="AS252" i="5" s="1"/>
  <c r="AQ253" i="5"/>
  <c r="AQ254" i="5"/>
  <c r="AQ255" i="5"/>
  <c r="AQ256" i="5"/>
  <c r="AQ257" i="5"/>
  <c r="AQ258" i="5"/>
  <c r="AQ259" i="5"/>
  <c r="AQ260" i="5"/>
  <c r="AQ261" i="5"/>
  <c r="AS261" i="5" s="1"/>
  <c r="AQ262" i="5"/>
  <c r="AS262" i="5" s="1"/>
  <c r="AQ263" i="5"/>
  <c r="AQ264" i="5"/>
  <c r="AQ265" i="5"/>
  <c r="AQ266" i="5"/>
  <c r="AQ267" i="5"/>
  <c r="AQ268" i="5"/>
  <c r="AQ269" i="5"/>
  <c r="AQ270" i="5"/>
  <c r="AQ271" i="5"/>
  <c r="AS271" i="5" s="1"/>
  <c r="AQ272" i="5"/>
  <c r="AS272" i="5" s="1"/>
  <c r="AQ273" i="5"/>
  <c r="AQ274" i="5"/>
  <c r="AQ275" i="5"/>
  <c r="AQ276" i="5"/>
  <c r="AQ277" i="5"/>
  <c r="AQ278" i="5"/>
  <c r="AQ279" i="5"/>
  <c r="AQ280" i="5"/>
  <c r="AQ281" i="5"/>
  <c r="AQ282" i="5"/>
  <c r="AS282" i="5" s="1"/>
  <c r="AQ224" i="5"/>
  <c r="AS276" i="5" l="1"/>
  <c r="AS266" i="5"/>
  <c r="AS256" i="5"/>
  <c r="AS236" i="5"/>
  <c r="AS228" i="5"/>
  <c r="AS226" i="5"/>
  <c r="AS277" i="5"/>
  <c r="AS267" i="5"/>
  <c r="AS257" i="5"/>
  <c r="AS247" i="5"/>
  <c r="AS237" i="5"/>
  <c r="AS227" i="5"/>
  <c r="AS281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S194" i="5" s="1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160" i="5"/>
  <c r="AR216" i="5"/>
  <c r="AR217" i="5"/>
  <c r="AR218" i="5"/>
  <c r="AR210" i="5"/>
  <c r="AR211" i="5"/>
  <c r="AR212" i="5"/>
  <c r="AR204" i="5"/>
  <c r="AR205" i="5"/>
  <c r="AR206" i="5"/>
  <c r="AR198" i="5"/>
  <c r="AR199" i="5"/>
  <c r="AR200" i="5"/>
  <c r="AR192" i="5"/>
  <c r="AR193" i="5"/>
  <c r="AR186" i="5"/>
  <c r="AR187" i="5"/>
  <c r="AR188" i="5"/>
  <c r="AR180" i="5"/>
  <c r="AR181" i="5"/>
  <c r="AR182" i="5"/>
  <c r="AR174" i="5"/>
  <c r="AR175" i="5"/>
  <c r="AR176" i="5"/>
  <c r="AR168" i="5"/>
  <c r="AR169" i="5"/>
  <c r="AR170" i="5"/>
  <c r="AR162" i="5"/>
  <c r="AR163" i="5"/>
  <c r="AR16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14" i="5"/>
  <c r="AR152" i="5"/>
  <c r="AR153" i="5"/>
  <c r="AR154" i="5"/>
  <c r="AR146" i="5"/>
  <c r="AR147" i="5"/>
  <c r="AR148" i="5"/>
  <c r="AR140" i="5"/>
  <c r="AR141" i="5"/>
  <c r="AR142" i="5"/>
  <c r="AR134" i="5"/>
  <c r="AR135" i="5"/>
  <c r="AR136" i="5"/>
  <c r="AS136" i="5" s="1"/>
  <c r="AR128" i="5"/>
  <c r="AR129" i="5"/>
  <c r="AR130" i="5"/>
  <c r="AR122" i="5"/>
  <c r="AS122" i="5" s="1"/>
  <c r="AR123" i="5"/>
  <c r="AR124" i="5"/>
  <c r="AS124" i="5" s="1"/>
  <c r="AR116" i="5"/>
  <c r="AR117" i="5"/>
  <c r="AR118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75" i="5"/>
  <c r="AR107" i="5"/>
  <c r="AR108" i="5"/>
  <c r="AR102" i="5"/>
  <c r="AR103" i="5"/>
  <c r="AR97" i="5"/>
  <c r="AS97" i="5" s="1"/>
  <c r="AR98" i="5"/>
  <c r="AS98" i="5" s="1"/>
  <c r="AR92" i="5"/>
  <c r="AR93" i="5"/>
  <c r="AR87" i="5"/>
  <c r="AS87" i="5" s="1"/>
  <c r="AR88" i="5"/>
  <c r="AS88" i="5" s="1"/>
  <c r="AR82" i="5"/>
  <c r="AR83" i="5"/>
  <c r="AR77" i="5"/>
  <c r="AR78" i="5"/>
  <c r="AS78" i="5" s="1"/>
  <c r="AS107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46" i="5"/>
  <c r="AR68" i="5"/>
  <c r="AS68" i="5" s="1"/>
  <c r="AR69" i="5"/>
  <c r="AS69" i="5" s="1"/>
  <c r="AR63" i="5"/>
  <c r="AR64" i="5"/>
  <c r="AR58" i="5"/>
  <c r="AR59" i="5"/>
  <c r="AR53" i="5"/>
  <c r="AR54" i="5"/>
  <c r="AR48" i="5"/>
  <c r="AR49" i="5"/>
  <c r="AS49" i="5" s="1"/>
  <c r="AR56" i="5"/>
  <c r="AR57" i="5"/>
  <c r="AR60" i="5"/>
  <c r="AR61" i="5"/>
  <c r="AR62" i="5"/>
  <c r="AR65" i="5"/>
  <c r="AR66" i="5"/>
  <c r="AR67" i="5"/>
  <c r="AR70" i="5"/>
  <c r="AR39" i="5"/>
  <c r="AR40" i="5"/>
  <c r="AR34" i="5"/>
  <c r="AR35" i="5"/>
  <c r="AQ39" i="5"/>
  <c r="AQ40" i="5"/>
  <c r="AS40" i="5" s="1"/>
  <c r="AQ34" i="5"/>
  <c r="AS34" i="5" s="1"/>
  <c r="AQ35" i="5"/>
  <c r="AS35" i="5" s="1"/>
  <c r="AR26" i="5"/>
  <c r="AQ26" i="5"/>
  <c r="AR22" i="5"/>
  <c r="AQ22" i="5"/>
  <c r="AQ24" i="5"/>
  <c r="AR24" i="5"/>
  <c r="AQ25" i="5"/>
  <c r="AR25" i="5"/>
  <c r="AQ27" i="5"/>
  <c r="AR27" i="5"/>
  <c r="AR14" i="5"/>
  <c r="AQ14" i="5"/>
  <c r="AS58" i="5" l="1"/>
  <c r="AS163" i="5"/>
  <c r="AS175" i="5"/>
  <c r="AS187" i="5"/>
  <c r="AS218" i="5"/>
  <c r="AS200" i="5"/>
  <c r="AS54" i="5"/>
  <c r="AS212" i="5"/>
  <c r="AS118" i="5"/>
  <c r="AS142" i="5"/>
  <c r="AS188" i="5"/>
  <c r="AS186" i="5"/>
  <c r="AS210" i="5"/>
  <c r="AS141" i="5"/>
  <c r="AS182" i="5"/>
  <c r="AS192" i="5"/>
  <c r="AS206" i="5"/>
  <c r="AS204" i="5"/>
  <c r="AS216" i="5"/>
  <c r="AS217" i="5"/>
  <c r="AS153" i="5"/>
  <c r="AS128" i="5"/>
  <c r="AS205" i="5"/>
  <c r="AS181" i="5"/>
  <c r="AS169" i="5"/>
  <c r="AS48" i="5"/>
  <c r="AS70" i="5"/>
  <c r="AS62" i="5"/>
  <c r="AS56" i="5"/>
  <c r="AS83" i="5"/>
  <c r="AS116" i="5"/>
  <c r="AS134" i="5"/>
  <c r="AS93" i="5"/>
  <c r="AS140" i="5"/>
  <c r="AS102" i="5"/>
  <c r="AS198" i="5"/>
  <c r="AS180" i="5"/>
  <c r="AS170" i="5"/>
  <c r="AS168" i="5"/>
  <c r="AS193" i="5"/>
  <c r="AS176" i="5"/>
  <c r="AS174" i="5"/>
  <c r="AS164" i="5"/>
  <c r="AS162" i="5"/>
  <c r="AS130" i="5"/>
  <c r="AS211" i="5"/>
  <c r="AS199" i="5"/>
  <c r="AS108" i="5"/>
  <c r="AS77" i="5"/>
  <c r="AS135" i="5"/>
  <c r="AS129" i="5"/>
  <c r="AS123" i="5"/>
  <c r="AS117" i="5"/>
  <c r="AS154" i="5"/>
  <c r="AS152" i="5"/>
  <c r="AS148" i="5"/>
  <c r="AS146" i="5"/>
  <c r="AS147" i="5"/>
  <c r="AS103" i="5"/>
  <c r="AS63" i="5"/>
  <c r="AS59" i="5"/>
  <c r="AS92" i="5"/>
  <c r="AS82" i="5"/>
  <c r="AS64" i="5"/>
  <c r="AS53" i="5"/>
  <c r="AS60" i="5"/>
  <c r="AS57" i="5"/>
  <c r="AS66" i="5"/>
  <c r="AS65" i="5"/>
  <c r="AS67" i="5"/>
  <c r="AS61" i="5"/>
  <c r="AS39" i="5"/>
  <c r="AS24" i="5"/>
  <c r="AS22" i="5"/>
  <c r="AS26" i="5"/>
  <c r="AS27" i="5"/>
  <c r="AS25" i="5"/>
  <c r="AS14" i="5"/>
  <c r="AR399" i="5"/>
  <c r="AR401" i="5"/>
  <c r="AS401" i="5" s="1"/>
  <c r="AR400" i="5"/>
  <c r="AR398" i="5"/>
  <c r="AR397" i="5"/>
  <c r="AS397" i="5" s="1"/>
  <c r="AR396" i="5"/>
  <c r="AR395" i="5"/>
  <c r="AR393" i="5"/>
  <c r="AR391" i="5"/>
  <c r="AR390" i="5"/>
  <c r="AS390" i="5" s="1"/>
  <c r="AR389" i="5"/>
  <c r="AR388" i="5"/>
  <c r="AR382" i="5"/>
  <c r="AR381" i="5"/>
  <c r="AR380" i="5"/>
  <c r="AR379" i="5"/>
  <c r="AR378" i="5"/>
  <c r="AR377" i="5"/>
  <c r="AR376" i="5"/>
  <c r="AR371" i="5"/>
  <c r="AR370" i="5"/>
  <c r="AR369" i="5"/>
  <c r="AR354" i="5"/>
  <c r="AS354" i="5" s="1"/>
  <c r="AR358" i="5"/>
  <c r="AS358" i="5" s="1"/>
  <c r="AR359" i="5"/>
  <c r="AS359" i="5" s="1"/>
  <c r="AR360" i="5"/>
  <c r="AS360" i="5" s="1"/>
  <c r="AR364" i="5"/>
  <c r="AS364" i="5" s="1"/>
  <c r="AR353" i="5"/>
  <c r="AS353" i="5" s="1"/>
  <c r="AR348" i="5"/>
  <c r="AS348" i="5" s="1"/>
  <c r="AR352" i="5"/>
  <c r="AS352" i="5" s="1"/>
  <c r="AR347" i="5"/>
  <c r="AS347" i="5" s="1"/>
  <c r="AR342" i="5"/>
  <c r="AS342" i="5" s="1"/>
  <c r="AR346" i="5"/>
  <c r="AS346" i="5" s="1"/>
  <c r="AR341" i="5"/>
  <c r="AS341" i="5" s="1"/>
  <c r="AR336" i="5"/>
  <c r="AS336" i="5" s="1"/>
  <c r="AR340" i="5"/>
  <c r="AS340" i="5" s="1"/>
  <c r="AR335" i="5"/>
  <c r="AS335" i="5" s="1"/>
  <c r="AR330" i="5"/>
  <c r="AS330" i="5" s="1"/>
  <c r="AR334" i="5"/>
  <c r="AS334" i="5" s="1"/>
  <c r="AR329" i="5"/>
  <c r="AS329" i="5" s="1"/>
  <c r="AR323" i="5"/>
  <c r="AS323" i="5" s="1"/>
  <c r="AR324" i="5"/>
  <c r="AS324" i="5" s="1"/>
  <c r="AR328" i="5"/>
  <c r="AS328" i="5" s="1"/>
  <c r="AR294" i="5"/>
  <c r="AR298" i="5"/>
  <c r="AS298" i="5" s="1"/>
  <c r="AR299" i="5"/>
  <c r="AS299" i="5" s="1"/>
  <c r="AR300" i="5"/>
  <c r="AS300" i="5" s="1"/>
  <c r="AR304" i="5"/>
  <c r="AS304" i="5" s="1"/>
  <c r="AR305" i="5"/>
  <c r="AS305" i="5" s="1"/>
  <c r="AR306" i="5"/>
  <c r="AS306" i="5" s="1"/>
  <c r="AR310" i="5"/>
  <c r="AS310" i="5" s="1"/>
  <c r="AR311" i="5"/>
  <c r="AS311" i="5" s="1"/>
  <c r="AR312" i="5"/>
  <c r="AS312" i="5" s="1"/>
  <c r="AR316" i="5"/>
  <c r="AS316" i="5" s="1"/>
  <c r="AR317" i="5"/>
  <c r="AS317" i="5" s="1"/>
  <c r="AR318" i="5"/>
  <c r="AS318" i="5" s="1"/>
  <c r="AR322" i="5"/>
  <c r="AS322" i="5" s="1"/>
  <c r="AR293" i="5"/>
  <c r="AR279" i="5"/>
  <c r="AS279" i="5" s="1"/>
  <c r="AR280" i="5"/>
  <c r="AS280" i="5" s="1"/>
  <c r="AR288" i="5"/>
  <c r="AR260" i="5"/>
  <c r="AS260" i="5" s="1"/>
  <c r="AR263" i="5"/>
  <c r="AS263" i="5" s="1"/>
  <c r="AR264" i="5"/>
  <c r="AS264" i="5" s="1"/>
  <c r="AR265" i="5"/>
  <c r="AS265" i="5" s="1"/>
  <c r="AR268" i="5"/>
  <c r="AS268" i="5" s="1"/>
  <c r="AR269" i="5"/>
  <c r="AS269" i="5" s="1"/>
  <c r="AR270" i="5"/>
  <c r="AS270" i="5" s="1"/>
  <c r="AR273" i="5"/>
  <c r="AS273" i="5" s="1"/>
  <c r="AR274" i="5"/>
  <c r="AS274" i="5" s="1"/>
  <c r="AR275" i="5"/>
  <c r="AS275" i="5" s="1"/>
  <c r="AR278" i="5"/>
  <c r="AS278" i="5" s="1"/>
  <c r="AR259" i="5"/>
  <c r="AS259" i="5" s="1"/>
  <c r="AR255" i="5"/>
  <c r="AS255" i="5" s="1"/>
  <c r="AR258" i="5"/>
  <c r="AS258" i="5" s="1"/>
  <c r="AR254" i="5"/>
  <c r="AS254" i="5" s="1"/>
  <c r="AR249" i="5"/>
  <c r="AS249" i="5" s="1"/>
  <c r="AR250" i="5"/>
  <c r="AS250" i="5" s="1"/>
  <c r="AR253" i="5"/>
  <c r="AS253" i="5" s="1"/>
  <c r="AR245" i="5"/>
  <c r="AS245" i="5" s="1"/>
  <c r="AR248" i="5"/>
  <c r="AS248" i="5" s="1"/>
  <c r="AR244" i="5"/>
  <c r="AS244" i="5" s="1"/>
  <c r="AR235" i="5"/>
  <c r="AS235" i="5" s="1"/>
  <c r="AR238" i="5"/>
  <c r="AS238" i="5" s="1"/>
  <c r="AR239" i="5"/>
  <c r="AS239" i="5" s="1"/>
  <c r="AR240" i="5"/>
  <c r="AS240" i="5" s="1"/>
  <c r="AR243" i="5"/>
  <c r="AS243" i="5" s="1"/>
  <c r="AR234" i="5"/>
  <c r="AS234" i="5" s="1"/>
  <c r="AR230" i="5"/>
  <c r="AS230" i="5" s="1"/>
  <c r="AR233" i="5"/>
  <c r="AS233" i="5" s="1"/>
  <c r="AR229" i="5"/>
  <c r="AS229" i="5" s="1"/>
  <c r="AR225" i="5"/>
  <c r="AR224" i="5"/>
  <c r="AR215" i="5"/>
  <c r="AS215" i="5" s="1"/>
  <c r="AR219" i="5"/>
  <c r="AS219" i="5" s="1"/>
  <c r="AR214" i="5"/>
  <c r="AS214" i="5" s="1"/>
  <c r="AR203" i="5"/>
  <c r="AS203" i="5" s="1"/>
  <c r="AR207" i="5"/>
  <c r="AS207" i="5" s="1"/>
  <c r="AR208" i="5"/>
  <c r="AS208" i="5" s="1"/>
  <c r="AR209" i="5"/>
  <c r="AS209" i="5" s="1"/>
  <c r="AR213" i="5"/>
  <c r="AS213" i="5" s="1"/>
  <c r="AR202" i="5"/>
  <c r="AS202" i="5" s="1"/>
  <c r="AR197" i="5"/>
  <c r="AS197" i="5" s="1"/>
  <c r="AR201" i="5"/>
  <c r="AS201" i="5" s="1"/>
  <c r="AR196" i="5"/>
  <c r="AS196" i="5" s="1"/>
  <c r="AR190" i="5"/>
  <c r="AS190" i="5" s="1"/>
  <c r="AR191" i="5"/>
  <c r="AS191" i="5" s="1"/>
  <c r="AR195" i="5"/>
  <c r="AS195" i="5" s="1"/>
  <c r="AR185" i="5"/>
  <c r="AS185" i="5" s="1"/>
  <c r="AR189" i="5"/>
  <c r="AR184" i="5"/>
  <c r="AS184" i="5" s="1"/>
  <c r="AR173" i="5"/>
  <c r="AS173" i="5" s="1"/>
  <c r="AR177" i="5"/>
  <c r="AS177" i="5" s="1"/>
  <c r="AR178" i="5"/>
  <c r="AS178" i="5" s="1"/>
  <c r="AR179" i="5"/>
  <c r="AS179" i="5" s="1"/>
  <c r="AR183" i="5"/>
  <c r="AS183" i="5" s="1"/>
  <c r="AR172" i="5"/>
  <c r="AS172" i="5" s="1"/>
  <c r="AR167" i="5"/>
  <c r="AS167" i="5" s="1"/>
  <c r="AR171" i="5"/>
  <c r="AS171" i="5" s="1"/>
  <c r="AR166" i="5"/>
  <c r="AS166" i="5" s="1"/>
  <c r="AR161" i="5"/>
  <c r="AR165" i="5"/>
  <c r="AS165" i="5" s="1"/>
  <c r="AR160" i="5"/>
  <c r="AR145" i="5"/>
  <c r="AR149" i="5"/>
  <c r="AR150" i="5"/>
  <c r="AR151" i="5"/>
  <c r="AR155" i="5"/>
  <c r="AR144" i="5"/>
  <c r="AR139" i="5"/>
  <c r="AR143" i="5"/>
  <c r="AR138" i="5"/>
  <c r="AR133" i="5"/>
  <c r="AR137" i="5"/>
  <c r="AR132" i="5"/>
  <c r="AR121" i="5"/>
  <c r="AR125" i="5"/>
  <c r="AR126" i="5"/>
  <c r="AR127" i="5"/>
  <c r="AR131" i="5"/>
  <c r="AR120" i="5"/>
  <c r="AR115" i="5"/>
  <c r="AR119" i="5"/>
  <c r="AR114" i="5"/>
  <c r="AR101" i="5"/>
  <c r="AR104" i="5"/>
  <c r="AR105" i="5"/>
  <c r="AR106" i="5"/>
  <c r="AR109" i="5"/>
  <c r="AR100" i="5"/>
  <c r="AR96" i="5"/>
  <c r="AR99" i="5"/>
  <c r="AR95" i="5"/>
  <c r="AR91" i="5"/>
  <c r="AR94" i="5"/>
  <c r="AR90" i="5"/>
  <c r="AR81" i="5"/>
  <c r="AR84" i="5"/>
  <c r="AR85" i="5"/>
  <c r="AR86" i="5"/>
  <c r="AR89" i="5"/>
  <c r="AR80" i="5"/>
  <c r="AR76" i="5"/>
  <c r="AR79" i="5"/>
  <c r="AR75" i="5"/>
  <c r="AS375" i="5" l="1"/>
  <c r="AS376" i="5"/>
  <c r="AS377" i="5"/>
  <c r="AS378" i="5"/>
  <c r="AS379" i="5"/>
  <c r="AS380" i="5"/>
  <c r="AS381" i="5"/>
  <c r="AS382" i="5"/>
  <c r="AS81" i="5" l="1"/>
  <c r="AS106" i="5"/>
  <c r="AS109" i="5"/>
  <c r="AS105" i="5"/>
  <c r="AR52" i="5"/>
  <c r="AR55" i="5"/>
  <c r="AR51" i="5"/>
  <c r="AR47" i="5"/>
  <c r="AR50" i="5"/>
  <c r="AR46" i="5"/>
  <c r="AS104" i="5"/>
  <c r="AS101" i="5"/>
  <c r="AS100" i="5"/>
  <c r="AS99" i="5"/>
  <c r="AS96" i="5"/>
  <c r="AS95" i="5"/>
  <c r="AS94" i="5"/>
  <c r="AS91" i="5"/>
  <c r="AS90" i="5"/>
  <c r="AS89" i="5"/>
  <c r="AS86" i="5"/>
  <c r="AS85" i="5"/>
  <c r="AS84" i="5"/>
  <c r="AS80" i="5"/>
  <c r="AS79" i="5"/>
  <c r="AS76" i="5"/>
  <c r="AS75" i="5"/>
  <c r="AR41" i="5"/>
  <c r="AQ41" i="5"/>
  <c r="AR38" i="5"/>
  <c r="AQ38" i="5"/>
  <c r="AR37" i="5"/>
  <c r="AQ37" i="5"/>
  <c r="AR36" i="5"/>
  <c r="AQ36" i="5"/>
  <c r="AR33" i="5"/>
  <c r="AQ33" i="5"/>
  <c r="AR32" i="5"/>
  <c r="AQ32" i="5"/>
  <c r="AR21" i="5"/>
  <c r="AR23" i="5"/>
  <c r="AR20" i="5"/>
  <c r="AQ23" i="5"/>
  <c r="AQ21" i="5"/>
  <c r="AQ20" i="5"/>
  <c r="AS388" i="5"/>
  <c r="AS373" i="5"/>
  <c r="AS372" i="5"/>
  <c r="AS371" i="5"/>
  <c r="AS370" i="5"/>
  <c r="AS369" i="5"/>
  <c r="AS294" i="5"/>
  <c r="AS293" i="5"/>
  <c r="AS225" i="5"/>
  <c r="AS224" i="5"/>
  <c r="AS189" i="5"/>
  <c r="AS161" i="5"/>
  <c r="AS160" i="5"/>
  <c r="AS155" i="5"/>
  <c r="AS151" i="5"/>
  <c r="AS150" i="5"/>
  <c r="AS149" i="5"/>
  <c r="AS145" i="5"/>
  <c r="AS144" i="5"/>
  <c r="AS143" i="5"/>
  <c r="AS139" i="5"/>
  <c r="AS138" i="5"/>
  <c r="AS137" i="5"/>
  <c r="AS133" i="5"/>
  <c r="AS132" i="5"/>
  <c r="AS131" i="5"/>
  <c r="AS127" i="5"/>
  <c r="AS126" i="5"/>
  <c r="AS125" i="5"/>
  <c r="AS121" i="5"/>
  <c r="AS120" i="5"/>
  <c r="AS119" i="5"/>
  <c r="AS115" i="5"/>
  <c r="AS114" i="5"/>
  <c r="AR15" i="5"/>
  <c r="AQ15" i="5"/>
  <c r="AR13" i="5"/>
  <c r="AQ13" i="5"/>
  <c r="AR12" i="5"/>
  <c r="AQ12" i="5"/>
  <c r="AS12" i="5" l="1"/>
  <c r="AS38" i="5"/>
  <c r="AS47" i="5"/>
  <c r="AS41" i="5"/>
  <c r="AS55" i="5"/>
  <c r="AS33" i="5"/>
  <c r="AS51" i="5"/>
  <c r="AS50" i="5"/>
  <c r="AS46" i="5"/>
  <c r="AS36" i="5"/>
  <c r="AS37" i="5"/>
  <c r="AS52" i="5"/>
  <c r="AS15" i="5"/>
  <c r="AS32" i="5"/>
  <c r="AS13" i="5"/>
  <c r="AS21" i="5"/>
  <c r="AS23" i="5"/>
  <c r="AS20" i="5"/>
</calcChain>
</file>

<file path=xl/sharedStrings.xml><?xml version="1.0" encoding="utf-8"?>
<sst xmlns="http://schemas.openxmlformats.org/spreadsheetml/2006/main" count="1631" uniqueCount="134">
  <si>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</si>
  <si>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</si>
  <si>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</si>
  <si>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</si>
  <si>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</si>
  <si>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</si>
  <si>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</si>
  <si>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</si>
  <si>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</si>
  <si>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</si>
  <si>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</si>
  <si>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</si>
  <si>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</si>
  <si>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</si>
  <si>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</si>
  <si>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</si>
  <si>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</si>
  <si>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</si>
  <si>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</si>
  <si>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</si>
  <si>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</si>
  <si>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</si>
  <si>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</si>
  <si>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</si>
  <si>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</si>
  <si>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</si>
  <si>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</si>
  <si>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</si>
  <si>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</si>
  <si>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</si>
  <si>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</si>
  <si>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</si>
  <si>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</si>
  <si>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</si>
  <si>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</si>
  <si>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</si>
  <si>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</si>
  <si>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</si>
  <si>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</si>
  <si>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</si>
  <si>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</si>
  <si>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</si>
  <si>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</si>
  <si>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</si>
  <si>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</si>
  <si>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</si>
  <si>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</si>
  <si>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</si>
  <si>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</si>
  <si>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</si>
  <si>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</si>
  <si>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</si>
  <si>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</si>
  <si>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</si>
  <si>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</si>
  <si>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</si>
  <si>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</si>
  <si>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</si>
  <si>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</si>
  <si>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</si>
  <si>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</si>
  <si>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</si>
  <si>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</si>
  <si>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</si>
  <si>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</si>
  <si>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</si>
  <si>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</si>
  <si>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</si>
  <si>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</si>
  <si>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</si>
  <si>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</si>
  <si>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</si>
  <si>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</si>
  <si>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</si>
  <si>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</si>
  <si>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</si>
  <si>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</si>
  <si>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</si>
  <si>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</si>
  <si>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</si>
  <si>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</si>
  <si>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</si>
  <si>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</si>
  <si>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</si>
  <si>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</si>
  <si>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</si>
  <si>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</si>
  <si>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</si>
  <si>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</si>
  <si>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</si>
  <si>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</si>
  <si>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</si>
  <si>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11а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</si>
  <si>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</si>
  <si>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</si>
  <si>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</si>
  <si>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</si>
  <si>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</si>
  <si>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</si>
  <si>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</si>
  <si>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1г</t>
  </si>
  <si>
    <t>СД</t>
  </si>
  <si>
    <t>ДР</t>
  </si>
  <si>
    <t>2г</t>
  </si>
  <si>
    <t>КР</t>
  </si>
  <si>
    <t>3г</t>
  </si>
  <si>
    <t>3д</t>
  </si>
  <si>
    <t>4г</t>
  </si>
  <si>
    <t>4д</t>
  </si>
  <si>
    <t>ВПР</t>
  </si>
  <si>
    <t>Иностранный язык (английский)</t>
  </si>
  <si>
    <t>5г</t>
  </si>
  <si>
    <t>5д</t>
  </si>
  <si>
    <t>6г</t>
  </si>
  <si>
    <t>6д</t>
  </si>
  <si>
    <t>6е</t>
  </si>
  <si>
    <t>7г</t>
  </si>
  <si>
    <t>7д</t>
  </si>
  <si>
    <t>7е</t>
  </si>
  <si>
    <t>8г</t>
  </si>
  <si>
    <t>8д</t>
  </si>
  <si>
    <t>9г</t>
  </si>
  <si>
    <t>9д</t>
  </si>
  <si>
    <t>9е</t>
  </si>
  <si>
    <t>УС</t>
  </si>
  <si>
    <t>КР - контрольная работа, СД - стартовая диагностика,  ДР - диагностическая работа</t>
  </si>
  <si>
    <t>ИС</t>
  </si>
  <si>
    <t>г. Сухой Лог</t>
  </si>
  <si>
    <t>МАОУ СОШ №17 имени А.Н. Быкова</t>
  </si>
  <si>
    <t>152</t>
  </si>
  <si>
    <t xml:space="preserve">Приложение 1 к приказу от 18.08.2025г. </t>
  </si>
  <si>
    <t xml:space="preserve"> №152</t>
  </si>
  <si>
    <t>2025-2026 уч. год</t>
  </si>
  <si>
    <t>Основы безопасности и защиты Родины                                                                                                                                                                                                  Обществознание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</si>
</sst>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7" fillId="0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5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1" fillId="0" borderId="0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02"/>
  <sheetViews>
    <sheetView tabSelected="1" view="pageBreakPreview" zoomScale="60" zoomScaleNormal="85" workbookViewId="0">
      <selection activeCell="D6" sqref="D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64" customFormat="1" ht="63" customHeight="1" x14ac:dyDescent="0.3">
      <c r="A1" s="18" t="s">
        <v>130</v>
      </c>
      <c r="B1" s="18"/>
      <c r="C1" s="18"/>
      <c r="D1" s="18"/>
      <c r="E1" s="18" t="s">
        <v>131</v>
      </c>
      <c r="F1" s="18"/>
      <c r="G1" s="72"/>
      <c r="H1" s="18"/>
      <c r="L1" s="74" t="s">
        <v>39</v>
      </c>
      <c r="AC1" s="65"/>
      <c r="AD1" s="65"/>
      <c r="AL1" s="65"/>
      <c r="AM1" s="65"/>
      <c r="AN1" s="65"/>
      <c r="AO1" s="65"/>
      <c r="AP1" s="65"/>
      <c r="AQ1" s="65"/>
      <c r="AR1" s="65"/>
      <c r="AS1" s="65"/>
    </row>
    <row r="2" spans="1:48" ht="21.75" customHeight="1" x14ac:dyDescent="0.45">
      <c r="A2" s="19" t="s">
        <v>43</v>
      </c>
      <c r="B2" s="108" t="s">
        <v>127</v>
      </c>
      <c r="C2" s="75"/>
      <c r="D2" s="68"/>
      <c r="F2" s="72"/>
      <c r="G2" s="73" t="s">
        <v>94</v>
      </c>
      <c r="H2" s="18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2"/>
      <c r="AE2" s="22"/>
      <c r="AF2" s="22"/>
      <c r="AG2" s="22"/>
      <c r="AH2" s="22"/>
      <c r="AI2" s="21"/>
      <c r="AJ2" s="21"/>
      <c r="AK2" s="21"/>
      <c r="AL2" s="42"/>
      <c r="AM2" s="42"/>
      <c r="AN2" s="42"/>
      <c r="AO2" s="49"/>
      <c r="AP2" s="49"/>
      <c r="AQ2" s="49"/>
      <c r="AR2" s="49"/>
      <c r="AS2" s="49"/>
      <c r="AT2" s="21"/>
      <c r="AU2" s="21"/>
      <c r="AV2" s="21"/>
    </row>
    <row r="3" spans="1:48" ht="40.5" customHeight="1" x14ac:dyDescent="0.3">
      <c r="A3" s="19" t="s">
        <v>51</v>
      </c>
      <c r="B3" s="187" t="s">
        <v>128</v>
      </c>
      <c r="C3" s="188"/>
      <c r="D3" s="111"/>
      <c r="E3" s="20"/>
      <c r="F3" s="20"/>
      <c r="G3" s="161" t="s">
        <v>93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3"/>
      <c r="X3" s="149" t="s">
        <v>50</v>
      </c>
      <c r="Y3" s="150"/>
      <c r="Z3" s="150"/>
      <c r="AA3" s="150"/>
      <c r="AB3" s="151"/>
      <c r="AC3" s="172" t="s">
        <v>68</v>
      </c>
      <c r="AD3" s="173"/>
      <c r="AE3" s="173"/>
      <c r="AF3" s="173"/>
      <c r="AG3" s="173"/>
      <c r="AH3" s="173"/>
      <c r="AI3" s="173"/>
      <c r="AJ3" s="173"/>
      <c r="AK3" s="173"/>
      <c r="AL3" s="173"/>
      <c r="AM3" s="174"/>
      <c r="AN3" s="184" t="s">
        <v>69</v>
      </c>
      <c r="AO3" s="184"/>
      <c r="AP3" s="45" t="s">
        <v>70</v>
      </c>
      <c r="AQ3" s="45"/>
      <c r="AR3" s="50"/>
      <c r="AS3" s="21"/>
      <c r="AT3" s="21"/>
      <c r="AU3" s="47"/>
      <c r="AV3" s="21"/>
    </row>
    <row r="4" spans="1:48" ht="22.5" customHeight="1" x14ac:dyDescent="0.25">
      <c r="B4" s="171" t="s">
        <v>52</v>
      </c>
      <c r="C4" s="171"/>
      <c r="D4" s="21"/>
      <c r="E4" s="21"/>
      <c r="F4" s="23"/>
      <c r="G4" s="71" t="s">
        <v>72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52" t="s">
        <v>96</v>
      </c>
      <c r="Y4" s="153"/>
      <c r="Z4" s="153"/>
      <c r="AA4" s="153"/>
      <c r="AB4" s="154"/>
      <c r="AC4" s="175"/>
      <c r="AD4" s="176"/>
      <c r="AE4" s="176"/>
      <c r="AF4" s="176"/>
      <c r="AG4" s="176"/>
      <c r="AH4" s="176"/>
      <c r="AI4" s="176"/>
      <c r="AJ4" s="176"/>
      <c r="AK4" s="176"/>
      <c r="AL4" s="176"/>
      <c r="AM4" s="177"/>
      <c r="AN4" s="184"/>
      <c r="AO4" s="184"/>
      <c r="AP4" s="183" t="s">
        <v>71</v>
      </c>
      <c r="AQ4" s="183"/>
      <c r="AU4" s="47"/>
      <c r="AV4" s="21"/>
    </row>
    <row r="5" spans="1:48" ht="42.75" customHeight="1" x14ac:dyDescent="0.25">
      <c r="A5" s="55" t="s">
        <v>53</v>
      </c>
      <c r="B5" s="109" t="s">
        <v>129</v>
      </c>
      <c r="C5" s="26" t="s">
        <v>44</v>
      </c>
      <c r="D5" s="3"/>
      <c r="E5" s="21"/>
      <c r="F5" s="23"/>
      <c r="G5" s="164" t="s">
        <v>73</v>
      </c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55"/>
      <c r="Y5" s="155"/>
      <c r="Z5" s="155"/>
      <c r="AA5" s="155"/>
      <c r="AB5" s="156"/>
      <c r="AC5" s="178"/>
      <c r="AD5" s="179"/>
      <c r="AE5" s="179"/>
      <c r="AF5" s="179"/>
      <c r="AG5" s="179"/>
      <c r="AH5" s="179"/>
      <c r="AI5" s="179"/>
      <c r="AJ5" s="179"/>
      <c r="AK5" s="179"/>
      <c r="AL5" s="179"/>
      <c r="AM5" s="180"/>
      <c r="AN5" s="184"/>
      <c r="AO5" s="184"/>
      <c r="AP5" s="185" t="s">
        <v>51</v>
      </c>
      <c r="AQ5" s="186"/>
      <c r="AU5" s="47"/>
      <c r="AV5" s="21"/>
    </row>
    <row r="6" spans="1:48" ht="35.25" customHeight="1" x14ac:dyDescent="0.25">
      <c r="A6" s="56" t="s">
        <v>54</v>
      </c>
      <c r="B6" s="110">
        <v>45887</v>
      </c>
      <c r="C6" s="26" t="s">
        <v>45</v>
      </c>
      <c r="D6" s="25"/>
      <c r="E6" s="24"/>
      <c r="F6" s="2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59" t="s">
        <v>97</v>
      </c>
      <c r="Y6" s="160"/>
      <c r="Z6" s="160"/>
      <c r="AA6" s="160"/>
      <c r="AB6" s="160"/>
      <c r="AC6" s="58" t="s">
        <v>125</v>
      </c>
      <c r="AD6" s="51"/>
      <c r="AE6" s="51"/>
      <c r="AF6" s="51"/>
      <c r="AG6" s="51"/>
      <c r="AH6" s="42"/>
      <c r="AU6" s="21"/>
      <c r="AV6" s="21"/>
    </row>
    <row r="7" spans="1:48" ht="26.25" customHeight="1" x14ac:dyDescent="0.25">
      <c r="A7" s="181" t="s">
        <v>95</v>
      </c>
      <c r="B7" s="181"/>
      <c r="C7" s="182" t="s">
        <v>132</v>
      </c>
      <c r="D7" s="182"/>
      <c r="E7" s="21"/>
      <c r="F7" s="23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Y7" s="48"/>
      <c r="Z7" s="21"/>
      <c r="AB7" s="48"/>
      <c r="AC7" s="60" t="s">
        <v>99</v>
      </c>
      <c r="AP7" s="41"/>
      <c r="AQ7" s="41"/>
      <c r="AR7" s="41"/>
      <c r="AS7" s="21"/>
    </row>
    <row r="8" spans="1:48" ht="22.5" customHeight="1" x14ac:dyDescent="0.3">
      <c r="A8" s="61"/>
      <c r="B8" s="61"/>
      <c r="C8" s="61"/>
      <c r="D8" s="62"/>
      <c r="E8" s="62"/>
      <c r="F8" s="62"/>
      <c r="G8" s="63"/>
      <c r="H8" s="63"/>
      <c r="I8" s="61"/>
      <c r="J8" s="21"/>
      <c r="K8" s="21"/>
      <c r="X8" s="70"/>
      <c r="Y8" s="21"/>
      <c r="Z8" s="40"/>
      <c r="AA8" s="40"/>
      <c r="AB8" s="40"/>
      <c r="AC8" s="57" t="s">
        <v>98</v>
      </c>
      <c r="AD8" s="41"/>
      <c r="AE8" s="41"/>
      <c r="AF8" s="41"/>
      <c r="AG8" s="41"/>
      <c r="AH8" s="41"/>
      <c r="AI8" s="41"/>
      <c r="AJ8" s="41"/>
      <c r="AK8" s="76"/>
      <c r="AL8" s="59"/>
      <c r="AM8" s="41"/>
      <c r="AN8" s="41"/>
      <c r="AO8" s="41"/>
      <c r="AP8" s="41"/>
      <c r="AQ8" s="41"/>
      <c r="AR8" s="41"/>
      <c r="AS8" s="42"/>
    </row>
    <row r="9" spans="1:48" s="2" customFormat="1" ht="120.75" customHeight="1" x14ac:dyDescent="0.25">
      <c r="A9" s="157" t="s">
        <v>15</v>
      </c>
      <c r="B9" s="157"/>
      <c r="C9" s="157"/>
      <c r="D9" s="157"/>
      <c r="E9" s="158" t="s">
        <v>40</v>
      </c>
      <c r="F9" s="158"/>
      <c r="G9" s="158"/>
      <c r="H9" s="158"/>
      <c r="I9" s="158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0" t="s">
        <v>20</v>
      </c>
      <c r="AR9" s="140" t="s">
        <v>22</v>
      </c>
      <c r="AS9" s="137" t="s">
        <v>21</v>
      </c>
    </row>
    <row r="10" spans="1:48" s="2" customFormat="1" ht="21.75" customHeight="1" x14ac:dyDescent="0.25">
      <c r="A10" s="116" t="s">
        <v>0</v>
      </c>
      <c r="B10" s="118"/>
      <c r="C10" s="113" t="s">
        <v>49</v>
      </c>
      <c r="D10" s="13" t="s">
        <v>18</v>
      </c>
      <c r="E10" s="125" t="s">
        <v>1</v>
      </c>
      <c r="F10" s="125"/>
      <c r="G10" s="125"/>
      <c r="H10" s="125"/>
      <c r="I10" s="125" t="s">
        <v>2</v>
      </c>
      <c r="J10" s="125"/>
      <c r="K10" s="125"/>
      <c r="L10" s="125"/>
      <c r="M10" s="125" t="s">
        <v>3</v>
      </c>
      <c r="N10" s="125"/>
      <c r="O10" s="125"/>
      <c r="P10" s="125"/>
      <c r="Q10" s="125" t="s">
        <v>4</v>
      </c>
      <c r="R10" s="125"/>
      <c r="S10" s="125"/>
      <c r="T10" s="125"/>
      <c r="U10" s="125" t="s">
        <v>5</v>
      </c>
      <c r="V10" s="125"/>
      <c r="W10" s="125"/>
      <c r="X10" s="125" t="s">
        <v>6</v>
      </c>
      <c r="Y10" s="125"/>
      <c r="Z10" s="125"/>
      <c r="AA10" s="125"/>
      <c r="AB10" s="125" t="s">
        <v>7</v>
      </c>
      <c r="AC10" s="125"/>
      <c r="AD10" s="125"/>
      <c r="AE10" s="125" t="s">
        <v>8</v>
      </c>
      <c r="AF10" s="125"/>
      <c r="AG10" s="125"/>
      <c r="AH10" s="125"/>
      <c r="AI10" s="125"/>
      <c r="AJ10" s="125" t="s">
        <v>9</v>
      </c>
      <c r="AK10" s="125"/>
      <c r="AL10" s="125"/>
      <c r="AM10" s="125" t="s">
        <v>10</v>
      </c>
      <c r="AN10" s="125"/>
      <c r="AO10" s="125"/>
      <c r="AP10" s="125"/>
      <c r="AQ10" s="140"/>
      <c r="AR10" s="140"/>
      <c r="AS10" s="137"/>
    </row>
    <row r="11" spans="1:48" s="6" customFormat="1" ht="11.25" customHeight="1" x14ac:dyDescent="0.2">
      <c r="A11" s="119"/>
      <c r="B11" s="121"/>
      <c r="C11" s="115"/>
      <c r="D11" s="1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40"/>
      <c r="AR11" s="140"/>
      <c r="AS11" s="137"/>
    </row>
    <row r="12" spans="1:48" s="6" customFormat="1" ht="11.25" customHeight="1" x14ac:dyDescent="0.25">
      <c r="A12" s="138" t="s">
        <v>67</v>
      </c>
      <c r="B12" s="113" t="s">
        <v>13</v>
      </c>
      <c r="C12" s="27" t="s">
        <v>46</v>
      </c>
      <c r="D12" s="9"/>
      <c r="E12" s="5"/>
      <c r="F12" s="5"/>
      <c r="G12" s="81" t="s">
        <v>101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8">
        <f>COUNTA(E12:AP12)</f>
        <v>1</v>
      </c>
      <c r="AR12" s="3">
        <f>33*5</f>
        <v>165</v>
      </c>
      <c r="AS12" s="29">
        <f>AQ12/AR12</f>
        <v>6.0606060606060606E-3</v>
      </c>
    </row>
    <row r="13" spans="1:48" ht="12.75" customHeight="1" x14ac:dyDescent="0.25">
      <c r="A13" s="139"/>
      <c r="B13" s="114"/>
      <c r="C13" s="27" t="s">
        <v>47</v>
      </c>
      <c r="D13" s="3"/>
      <c r="E13" s="4"/>
      <c r="F13" s="4"/>
      <c r="G13" s="81" t="s">
        <v>101</v>
      </c>
      <c r="H13" s="4"/>
      <c r="I13" s="4"/>
      <c r="J13" s="1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8">
        <f>COUNTA(E13:AP13)</f>
        <v>1</v>
      </c>
      <c r="AR13" s="3">
        <f>33*5</f>
        <v>165</v>
      </c>
      <c r="AS13" s="29">
        <f t="shared" ref="AS13:AS15" si="0">AQ13/AR13</f>
        <v>6.0606060606060606E-3</v>
      </c>
    </row>
    <row r="14" spans="1:48" ht="12.75" customHeight="1" x14ac:dyDescent="0.25">
      <c r="A14" s="139"/>
      <c r="B14" s="114"/>
      <c r="C14" s="78" t="s">
        <v>48</v>
      </c>
      <c r="D14" s="3"/>
      <c r="E14" s="4"/>
      <c r="F14" s="4"/>
      <c r="G14" s="81" t="s">
        <v>101</v>
      </c>
      <c r="H14" s="4"/>
      <c r="I14" s="4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8">
        <f>COUNTA(E14:AP14)</f>
        <v>1</v>
      </c>
      <c r="AR14" s="3">
        <f>33*5</f>
        <v>165</v>
      </c>
      <c r="AS14" s="29">
        <f t="shared" si="0"/>
        <v>6.0606060606060606E-3</v>
      </c>
    </row>
    <row r="15" spans="1:48" ht="12.75" customHeight="1" x14ac:dyDescent="0.25">
      <c r="A15" s="139"/>
      <c r="B15" s="115"/>
      <c r="C15" s="27" t="s">
        <v>100</v>
      </c>
      <c r="D15" s="3"/>
      <c r="E15" s="4"/>
      <c r="F15" s="4"/>
      <c r="G15" s="81" t="s">
        <v>101</v>
      </c>
      <c r="H15" s="4"/>
      <c r="I15" s="4"/>
      <c r="J15" s="1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8">
        <f t="shared" ref="AQ15" si="1">COUNTA(E15:AP15)</f>
        <v>1</v>
      </c>
      <c r="AR15" s="3">
        <f>33*5</f>
        <v>165</v>
      </c>
      <c r="AS15" s="29">
        <f t="shared" si="0"/>
        <v>6.0606060606060606E-3</v>
      </c>
    </row>
    <row r="16" spans="1:48" s="32" customFormat="1" ht="27" customHeight="1" x14ac:dyDescent="0.25">
      <c r="A16" s="141"/>
      <c r="B16" s="141"/>
      <c r="C16" s="141"/>
      <c r="D16" s="14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3"/>
      <c r="AN16" s="53"/>
      <c r="AO16" s="53"/>
      <c r="AP16" s="53"/>
      <c r="AQ16" s="53"/>
      <c r="AR16" s="53"/>
      <c r="AS16" s="53"/>
    </row>
    <row r="17" spans="1:45" s="2" customFormat="1" ht="111.75" customHeight="1" x14ac:dyDescent="0.25">
      <c r="A17" s="157" t="s">
        <v>14</v>
      </c>
      <c r="B17" s="157"/>
      <c r="C17" s="157"/>
      <c r="D17" s="157"/>
      <c r="E17" s="127" t="s">
        <v>40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9"/>
      <c r="AQ17" s="140" t="s">
        <v>20</v>
      </c>
      <c r="AR17" s="140" t="s">
        <v>22</v>
      </c>
      <c r="AS17" s="137" t="s">
        <v>21</v>
      </c>
    </row>
    <row r="18" spans="1:45" s="2" customFormat="1" ht="21.75" customHeight="1" x14ac:dyDescent="0.25">
      <c r="A18" s="116" t="s">
        <v>0</v>
      </c>
      <c r="B18" s="118"/>
      <c r="C18" s="113" t="s">
        <v>49</v>
      </c>
      <c r="D18" s="13" t="s">
        <v>18</v>
      </c>
      <c r="E18" s="125" t="s">
        <v>1</v>
      </c>
      <c r="F18" s="125"/>
      <c r="G18" s="125"/>
      <c r="H18" s="125"/>
      <c r="I18" s="125" t="s">
        <v>2</v>
      </c>
      <c r="J18" s="125"/>
      <c r="K18" s="125"/>
      <c r="L18" s="125"/>
      <c r="M18" s="125" t="s">
        <v>3</v>
      </c>
      <c r="N18" s="125"/>
      <c r="O18" s="125"/>
      <c r="P18" s="125"/>
      <c r="Q18" s="125" t="s">
        <v>4</v>
      </c>
      <c r="R18" s="125"/>
      <c r="S18" s="125"/>
      <c r="T18" s="125"/>
      <c r="U18" s="125" t="s">
        <v>5</v>
      </c>
      <c r="V18" s="125"/>
      <c r="W18" s="125"/>
      <c r="X18" s="125" t="s">
        <v>6</v>
      </c>
      <c r="Y18" s="125"/>
      <c r="Z18" s="125"/>
      <c r="AA18" s="125"/>
      <c r="AB18" s="125" t="s">
        <v>7</v>
      </c>
      <c r="AC18" s="125"/>
      <c r="AD18" s="125"/>
      <c r="AE18" s="125" t="s">
        <v>8</v>
      </c>
      <c r="AF18" s="125"/>
      <c r="AG18" s="125"/>
      <c r="AH18" s="125"/>
      <c r="AI18" s="125"/>
      <c r="AJ18" s="125" t="s">
        <v>9</v>
      </c>
      <c r="AK18" s="125"/>
      <c r="AL18" s="125"/>
      <c r="AM18" s="125" t="s">
        <v>10</v>
      </c>
      <c r="AN18" s="125"/>
      <c r="AO18" s="125"/>
      <c r="AP18" s="125"/>
      <c r="AQ18" s="140"/>
      <c r="AR18" s="140"/>
      <c r="AS18" s="137"/>
    </row>
    <row r="19" spans="1:45" s="6" customFormat="1" ht="11.25" customHeight="1" x14ac:dyDescent="0.2">
      <c r="A19" s="119"/>
      <c r="B19" s="121"/>
      <c r="C19" s="115"/>
      <c r="D19" s="13" t="s">
        <v>19</v>
      </c>
      <c r="E19" s="5">
        <v>1</v>
      </c>
      <c r="F19" s="5">
        <v>2</v>
      </c>
      <c r="G19" s="5">
        <v>3</v>
      </c>
      <c r="H19" s="5">
        <v>4</v>
      </c>
      <c r="I19" s="5">
        <v>5</v>
      </c>
      <c r="J19" s="5">
        <v>6</v>
      </c>
      <c r="K19" s="5">
        <v>7</v>
      </c>
      <c r="L19" s="5">
        <v>8</v>
      </c>
      <c r="M19" s="5">
        <v>9</v>
      </c>
      <c r="N19" s="5">
        <v>10</v>
      </c>
      <c r="O19" s="5">
        <v>11</v>
      </c>
      <c r="P19" s="5">
        <v>12</v>
      </c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  <c r="X19" s="5">
        <v>20</v>
      </c>
      <c r="Y19" s="5">
        <v>21</v>
      </c>
      <c r="Z19" s="5">
        <v>22</v>
      </c>
      <c r="AA19" s="5">
        <v>23</v>
      </c>
      <c r="AB19" s="5">
        <v>24</v>
      </c>
      <c r="AC19" s="5">
        <v>25</v>
      </c>
      <c r="AD19" s="5">
        <v>26</v>
      </c>
      <c r="AE19" s="5">
        <v>27</v>
      </c>
      <c r="AF19" s="5">
        <v>28</v>
      </c>
      <c r="AG19" s="5">
        <v>29</v>
      </c>
      <c r="AH19" s="5">
        <v>30</v>
      </c>
      <c r="AI19" s="5">
        <v>31</v>
      </c>
      <c r="AJ19" s="5">
        <v>32</v>
      </c>
      <c r="AK19" s="5">
        <v>33</v>
      </c>
      <c r="AL19" s="5">
        <v>34</v>
      </c>
      <c r="AM19" s="5">
        <v>35</v>
      </c>
      <c r="AN19" s="5">
        <v>36</v>
      </c>
      <c r="AO19" s="5">
        <v>37</v>
      </c>
      <c r="AP19" s="5">
        <v>38</v>
      </c>
      <c r="AQ19" s="140"/>
      <c r="AR19" s="140"/>
      <c r="AS19" s="137"/>
    </row>
    <row r="20" spans="1:45" ht="12.75" customHeight="1" x14ac:dyDescent="0.25">
      <c r="A20" s="138" t="s">
        <v>25</v>
      </c>
      <c r="B20" s="113" t="s">
        <v>13</v>
      </c>
      <c r="C20" s="27" t="s">
        <v>55</v>
      </c>
      <c r="D20" s="33"/>
      <c r="E20" s="16"/>
      <c r="F20" s="30"/>
      <c r="G20" s="82" t="s">
        <v>102</v>
      </c>
      <c r="H20" s="30"/>
      <c r="I20" s="30"/>
      <c r="J20" s="30"/>
      <c r="K20" s="30"/>
      <c r="L20" s="30"/>
      <c r="M20" s="30"/>
      <c r="N20" s="30"/>
      <c r="O20" s="30"/>
      <c r="P20" s="30"/>
      <c r="Q20" s="16"/>
      <c r="R20" s="16"/>
      <c r="S20" s="83" t="s">
        <v>104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3" t="s">
        <v>102</v>
      </c>
      <c r="AL20" s="16"/>
      <c r="AM20" s="30"/>
      <c r="AN20" s="30"/>
      <c r="AO20" s="30"/>
      <c r="AP20" s="30"/>
      <c r="AQ20" s="28">
        <f>COUNTA(E20:AP20)</f>
        <v>3</v>
      </c>
      <c r="AR20" s="3">
        <f>34*5</f>
        <v>170</v>
      </c>
      <c r="AS20" s="29">
        <f>AQ20/AR20</f>
        <v>1.7647058823529412E-2</v>
      </c>
    </row>
    <row r="21" spans="1:45" x14ac:dyDescent="0.25">
      <c r="A21" s="139"/>
      <c r="B21" s="114"/>
      <c r="C21" s="27" t="s">
        <v>56</v>
      </c>
      <c r="D21" s="33"/>
      <c r="E21" s="16"/>
      <c r="F21" s="30"/>
      <c r="G21" s="82" t="s">
        <v>102</v>
      </c>
      <c r="H21" s="30"/>
      <c r="I21" s="30"/>
      <c r="J21" s="30"/>
      <c r="K21" s="30"/>
      <c r="L21" s="30"/>
      <c r="M21" s="30"/>
      <c r="N21" s="30"/>
      <c r="O21" s="30"/>
      <c r="P21" s="30"/>
      <c r="Q21" s="17"/>
      <c r="R21" s="16"/>
      <c r="S21" s="83" t="s">
        <v>104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83" t="s">
        <v>102</v>
      </c>
      <c r="AL21" s="16"/>
      <c r="AM21" s="30"/>
      <c r="AN21" s="30"/>
      <c r="AO21" s="30"/>
      <c r="AP21" s="30"/>
      <c r="AQ21" s="28">
        <f>COUNTA(E21:AP21)</f>
        <v>3</v>
      </c>
      <c r="AR21" s="3">
        <f t="shared" ref="AR21:AR23" si="2">34*5</f>
        <v>170</v>
      </c>
      <c r="AS21" s="29">
        <f t="shared" ref="AS21:AS27" si="3">AQ21/AR21</f>
        <v>1.7647058823529412E-2</v>
      </c>
    </row>
    <row r="22" spans="1:45" x14ac:dyDescent="0.25">
      <c r="A22" s="139"/>
      <c r="B22" s="114"/>
      <c r="C22" s="78" t="s">
        <v>57</v>
      </c>
      <c r="D22" s="33"/>
      <c r="E22" s="16"/>
      <c r="F22" s="30"/>
      <c r="G22" s="82" t="s">
        <v>102</v>
      </c>
      <c r="H22" s="30"/>
      <c r="I22" s="30"/>
      <c r="J22" s="30"/>
      <c r="K22" s="30"/>
      <c r="L22" s="30"/>
      <c r="M22" s="30"/>
      <c r="N22" s="30"/>
      <c r="O22" s="30"/>
      <c r="P22" s="30"/>
      <c r="Q22" s="17"/>
      <c r="R22" s="16"/>
      <c r="S22" s="83" t="s">
        <v>104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83" t="s">
        <v>102</v>
      </c>
      <c r="AL22" s="16"/>
      <c r="AM22" s="30"/>
      <c r="AN22" s="30"/>
      <c r="AO22" s="30"/>
      <c r="AP22" s="30"/>
      <c r="AQ22" s="28">
        <f>COUNTA(E22:AP22)</f>
        <v>3</v>
      </c>
      <c r="AR22" s="3">
        <f t="shared" si="2"/>
        <v>170</v>
      </c>
      <c r="AS22" s="29">
        <f t="shared" si="3"/>
        <v>1.7647058823529412E-2</v>
      </c>
    </row>
    <row r="23" spans="1:45" x14ac:dyDescent="0.25">
      <c r="A23" s="139"/>
      <c r="B23" s="115"/>
      <c r="C23" s="27" t="s">
        <v>103</v>
      </c>
      <c r="D23" s="33"/>
      <c r="E23" s="16"/>
      <c r="F23" s="30"/>
      <c r="G23" s="82" t="s">
        <v>102</v>
      </c>
      <c r="H23" s="30"/>
      <c r="I23" s="30"/>
      <c r="J23" s="30"/>
      <c r="K23" s="30"/>
      <c r="L23" s="30"/>
      <c r="M23" s="30"/>
      <c r="N23" s="30"/>
      <c r="O23" s="30"/>
      <c r="P23" s="30"/>
      <c r="Q23" s="16"/>
      <c r="R23" s="17"/>
      <c r="S23" s="83" t="s">
        <v>104</v>
      </c>
      <c r="T23" s="17"/>
      <c r="U23" s="16"/>
      <c r="V23" s="17"/>
      <c r="W23" s="17"/>
      <c r="X23" s="16"/>
      <c r="Y23" s="17"/>
      <c r="Z23" s="17"/>
      <c r="AA23" s="17"/>
      <c r="AB23" s="16"/>
      <c r="AC23" s="17"/>
      <c r="AD23" s="17"/>
      <c r="AE23" s="16"/>
      <c r="AF23" s="16"/>
      <c r="AG23" s="17"/>
      <c r="AH23" s="17"/>
      <c r="AI23" s="17"/>
      <c r="AJ23" s="16"/>
      <c r="AK23" s="83" t="s">
        <v>102</v>
      </c>
      <c r="AL23" s="17"/>
      <c r="AM23" s="30"/>
      <c r="AN23" s="30"/>
      <c r="AO23" s="30"/>
      <c r="AP23" s="30"/>
      <c r="AQ23" s="28">
        <f t="shared" ref="AQ23:AQ26" si="4">COUNTA(E23:AP23)</f>
        <v>3</v>
      </c>
      <c r="AR23" s="3">
        <f t="shared" si="2"/>
        <v>170</v>
      </c>
      <c r="AS23" s="29">
        <f t="shared" si="3"/>
        <v>1.7647058823529412E-2</v>
      </c>
    </row>
    <row r="24" spans="1:45" x14ac:dyDescent="0.25">
      <c r="A24" s="139"/>
      <c r="B24" s="113" t="s">
        <v>11</v>
      </c>
      <c r="C24" s="27" t="s">
        <v>103</v>
      </c>
      <c r="D24" s="33"/>
      <c r="E24" s="16"/>
      <c r="F24" s="30"/>
      <c r="G24" s="82" t="s">
        <v>102</v>
      </c>
      <c r="H24" s="30"/>
      <c r="I24" s="30"/>
      <c r="J24" s="30"/>
      <c r="K24" s="30"/>
      <c r="L24" s="30"/>
      <c r="M24" s="30"/>
      <c r="N24" s="30"/>
      <c r="O24" s="30"/>
      <c r="P24" s="30"/>
      <c r="Q24" s="16"/>
      <c r="R24" s="17"/>
      <c r="S24" s="83" t="s">
        <v>104</v>
      </c>
      <c r="T24" s="17"/>
      <c r="U24" s="16"/>
      <c r="V24" s="17"/>
      <c r="W24" s="17"/>
      <c r="X24" s="16"/>
      <c r="Y24" s="17"/>
      <c r="Z24" s="17"/>
      <c r="AA24" s="17"/>
      <c r="AB24" s="16"/>
      <c r="AC24" s="17"/>
      <c r="AD24" s="17"/>
      <c r="AE24" s="16"/>
      <c r="AF24" s="16"/>
      <c r="AG24" s="17"/>
      <c r="AH24" s="17"/>
      <c r="AI24" s="17"/>
      <c r="AJ24" s="16"/>
      <c r="AK24" s="83" t="s">
        <v>102</v>
      </c>
      <c r="AL24" s="17"/>
      <c r="AM24" s="30"/>
      <c r="AN24" s="30"/>
      <c r="AO24" s="30"/>
      <c r="AP24" s="30"/>
      <c r="AQ24" s="28">
        <f t="shared" si="4"/>
        <v>3</v>
      </c>
      <c r="AR24" s="3">
        <f>34*4</f>
        <v>136</v>
      </c>
      <c r="AS24" s="29">
        <f t="shared" si="3"/>
        <v>2.2058823529411766E-2</v>
      </c>
    </row>
    <row r="25" spans="1:45" x14ac:dyDescent="0.25">
      <c r="A25" s="139"/>
      <c r="B25" s="114"/>
      <c r="C25" s="27" t="s">
        <v>56</v>
      </c>
      <c r="D25" s="33"/>
      <c r="E25" s="16"/>
      <c r="F25" s="17"/>
      <c r="G25" s="82" t="s">
        <v>102</v>
      </c>
      <c r="H25" s="30"/>
      <c r="I25" s="17"/>
      <c r="J25" s="17"/>
      <c r="K25" s="17"/>
      <c r="L25" s="17"/>
      <c r="M25" s="16"/>
      <c r="N25" s="17"/>
      <c r="O25" s="17"/>
      <c r="P25" s="17"/>
      <c r="Q25" s="16"/>
      <c r="R25" s="17"/>
      <c r="S25" s="83" t="s">
        <v>104</v>
      </c>
      <c r="T25" s="17"/>
      <c r="U25" s="16"/>
      <c r="V25" s="17"/>
      <c r="W25" s="17"/>
      <c r="X25" s="16"/>
      <c r="Y25" s="17"/>
      <c r="Z25" s="17"/>
      <c r="AA25" s="17"/>
      <c r="AB25" s="30"/>
      <c r="AC25" s="30"/>
      <c r="AD25" s="30"/>
      <c r="AE25" s="16"/>
      <c r="AF25" s="16"/>
      <c r="AG25" s="17"/>
      <c r="AH25" s="17"/>
      <c r="AI25" s="17"/>
      <c r="AJ25" s="16"/>
      <c r="AK25" s="83" t="s">
        <v>102</v>
      </c>
      <c r="AL25" s="17"/>
      <c r="AM25" s="30"/>
      <c r="AN25" s="30"/>
      <c r="AO25" s="30"/>
      <c r="AP25" s="30"/>
      <c r="AQ25" s="28">
        <f t="shared" si="4"/>
        <v>3</v>
      </c>
      <c r="AR25" s="3">
        <f t="shared" ref="AR25:AR27" si="5">34*4</f>
        <v>136</v>
      </c>
      <c r="AS25" s="29">
        <f t="shared" si="3"/>
        <v>2.2058823529411766E-2</v>
      </c>
    </row>
    <row r="26" spans="1:45" x14ac:dyDescent="0.25">
      <c r="A26" s="139"/>
      <c r="B26" s="114"/>
      <c r="C26" s="78" t="s">
        <v>57</v>
      </c>
      <c r="D26" s="33"/>
      <c r="E26" s="16"/>
      <c r="F26" s="17"/>
      <c r="G26" s="82" t="s">
        <v>102</v>
      </c>
      <c r="H26" s="30"/>
      <c r="I26" s="17"/>
      <c r="J26" s="17"/>
      <c r="K26" s="17"/>
      <c r="L26" s="17"/>
      <c r="M26" s="16"/>
      <c r="N26" s="17"/>
      <c r="O26" s="17"/>
      <c r="P26" s="17"/>
      <c r="Q26" s="16"/>
      <c r="R26" s="17"/>
      <c r="S26" s="83" t="s">
        <v>104</v>
      </c>
      <c r="T26" s="17"/>
      <c r="U26" s="16"/>
      <c r="V26" s="17"/>
      <c r="W26" s="17"/>
      <c r="X26" s="16"/>
      <c r="Y26" s="17"/>
      <c r="Z26" s="17"/>
      <c r="AA26" s="17"/>
      <c r="AB26" s="30"/>
      <c r="AC26" s="30"/>
      <c r="AD26" s="30"/>
      <c r="AE26" s="16"/>
      <c r="AF26" s="16"/>
      <c r="AG26" s="17"/>
      <c r="AH26" s="17"/>
      <c r="AI26" s="17"/>
      <c r="AJ26" s="16"/>
      <c r="AK26" s="83" t="s">
        <v>102</v>
      </c>
      <c r="AL26" s="17"/>
      <c r="AM26" s="30"/>
      <c r="AN26" s="30"/>
      <c r="AO26" s="30"/>
      <c r="AP26" s="30"/>
      <c r="AQ26" s="28">
        <f t="shared" si="4"/>
        <v>3</v>
      </c>
      <c r="AR26" s="3">
        <f t="shared" si="5"/>
        <v>136</v>
      </c>
      <c r="AS26" s="29">
        <f t="shared" si="3"/>
        <v>2.2058823529411766E-2</v>
      </c>
    </row>
    <row r="27" spans="1:45" ht="12.75" customHeight="1" x14ac:dyDescent="0.25">
      <c r="A27" s="139"/>
      <c r="B27" s="115"/>
      <c r="C27" s="27" t="s">
        <v>103</v>
      </c>
      <c r="D27" s="33"/>
      <c r="E27" s="16"/>
      <c r="F27" s="16"/>
      <c r="G27" s="82" t="s">
        <v>102</v>
      </c>
      <c r="H27" s="16"/>
      <c r="I27" s="16"/>
      <c r="J27" s="30"/>
      <c r="K27" s="16"/>
      <c r="L27" s="16"/>
      <c r="M27" s="16"/>
      <c r="N27" s="16"/>
      <c r="O27" s="16"/>
      <c r="P27" s="16"/>
      <c r="Q27" s="16"/>
      <c r="R27" s="17"/>
      <c r="S27" s="83" t="s">
        <v>104</v>
      </c>
      <c r="T27" s="17"/>
      <c r="U27" s="16"/>
      <c r="V27" s="17"/>
      <c r="W27" s="17"/>
      <c r="X27" s="16"/>
      <c r="Y27" s="17"/>
      <c r="Z27" s="17"/>
      <c r="AA27" s="17"/>
      <c r="AB27" s="17"/>
      <c r="AC27" s="17"/>
      <c r="AD27" s="16"/>
      <c r="AE27" s="16"/>
      <c r="AF27" s="16"/>
      <c r="AG27" s="16"/>
      <c r="AH27" s="30"/>
      <c r="AI27" s="30"/>
      <c r="AJ27" s="30"/>
      <c r="AK27" s="83" t="s">
        <v>102</v>
      </c>
      <c r="AL27" s="17"/>
      <c r="AM27" s="30"/>
      <c r="AN27" s="30"/>
      <c r="AO27" s="30"/>
      <c r="AP27" s="30"/>
      <c r="AQ27" s="28">
        <f>COUNTA(E27:AP27)</f>
        <v>3</v>
      </c>
      <c r="AR27" s="3">
        <f t="shared" si="5"/>
        <v>136</v>
      </c>
      <c r="AS27" s="29">
        <f t="shared" si="3"/>
        <v>2.2058823529411766E-2</v>
      </c>
    </row>
    <row r="28" spans="1:45" s="32" customFormat="1" ht="27" customHeight="1" x14ac:dyDescent="0.25">
      <c r="A28" s="53"/>
      <c r="B28" s="54"/>
      <c r="C28" s="54"/>
      <c r="D28" s="54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53"/>
      <c r="AO28" s="53"/>
      <c r="AP28" s="53"/>
      <c r="AQ28" s="53"/>
      <c r="AR28" s="53"/>
      <c r="AS28" s="53"/>
    </row>
    <row r="29" spans="1:45" s="32" customFormat="1" ht="114" customHeight="1" x14ac:dyDescent="0.25">
      <c r="A29" s="130" t="s">
        <v>23</v>
      </c>
      <c r="B29" s="130"/>
      <c r="C29" s="130"/>
      <c r="D29" s="130"/>
      <c r="E29" s="127" t="s">
        <v>40</v>
      </c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9"/>
      <c r="AQ29" s="140" t="s">
        <v>20</v>
      </c>
      <c r="AR29" s="140" t="s">
        <v>22</v>
      </c>
      <c r="AS29" s="137" t="s">
        <v>21</v>
      </c>
    </row>
    <row r="30" spans="1:45" s="2" customFormat="1" x14ac:dyDescent="0.25">
      <c r="A30" s="116" t="s">
        <v>0</v>
      </c>
      <c r="B30" s="118"/>
      <c r="C30" s="113" t="s">
        <v>49</v>
      </c>
      <c r="D30" s="13" t="s">
        <v>18</v>
      </c>
      <c r="E30" s="125" t="s">
        <v>1</v>
      </c>
      <c r="F30" s="125"/>
      <c r="G30" s="125"/>
      <c r="H30" s="125"/>
      <c r="I30" s="125" t="s">
        <v>2</v>
      </c>
      <c r="J30" s="125"/>
      <c r="K30" s="125"/>
      <c r="L30" s="125"/>
      <c r="M30" s="125" t="s">
        <v>3</v>
      </c>
      <c r="N30" s="125"/>
      <c r="O30" s="125"/>
      <c r="P30" s="125"/>
      <c r="Q30" s="125" t="s">
        <v>4</v>
      </c>
      <c r="R30" s="125"/>
      <c r="S30" s="125"/>
      <c r="T30" s="125"/>
      <c r="U30" s="125" t="s">
        <v>5</v>
      </c>
      <c r="V30" s="125"/>
      <c r="W30" s="125"/>
      <c r="X30" s="125" t="s">
        <v>6</v>
      </c>
      <c r="Y30" s="125"/>
      <c r="Z30" s="125"/>
      <c r="AA30" s="125"/>
      <c r="AB30" s="125" t="s">
        <v>7</v>
      </c>
      <c r="AC30" s="125"/>
      <c r="AD30" s="125"/>
      <c r="AE30" s="125" t="s">
        <v>8</v>
      </c>
      <c r="AF30" s="125"/>
      <c r="AG30" s="125"/>
      <c r="AH30" s="125"/>
      <c r="AI30" s="125"/>
      <c r="AJ30" s="125" t="s">
        <v>9</v>
      </c>
      <c r="AK30" s="125"/>
      <c r="AL30" s="125"/>
      <c r="AM30" s="125" t="s">
        <v>10</v>
      </c>
      <c r="AN30" s="125"/>
      <c r="AO30" s="125"/>
      <c r="AP30" s="125"/>
      <c r="AQ30" s="140"/>
      <c r="AR30" s="140"/>
      <c r="AS30" s="137"/>
    </row>
    <row r="31" spans="1:45" s="2" customFormat="1" ht="16.5" customHeight="1" x14ac:dyDescent="0.25">
      <c r="A31" s="119"/>
      <c r="B31" s="121"/>
      <c r="C31" s="115"/>
      <c r="D31" s="13" t="s">
        <v>19</v>
      </c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5">
        <v>9</v>
      </c>
      <c r="N31" s="5">
        <v>10</v>
      </c>
      <c r="O31" s="5">
        <v>11</v>
      </c>
      <c r="P31" s="5">
        <v>12</v>
      </c>
      <c r="Q31" s="5">
        <v>13</v>
      </c>
      <c r="R31" s="5">
        <v>14</v>
      </c>
      <c r="S31" s="5">
        <v>15</v>
      </c>
      <c r="T31" s="5">
        <v>16</v>
      </c>
      <c r="U31" s="5">
        <v>17</v>
      </c>
      <c r="V31" s="5">
        <v>18</v>
      </c>
      <c r="W31" s="5">
        <v>19</v>
      </c>
      <c r="X31" s="5">
        <v>20</v>
      </c>
      <c r="Y31" s="5">
        <v>21</v>
      </c>
      <c r="Z31" s="5">
        <v>22</v>
      </c>
      <c r="AA31" s="5">
        <v>23</v>
      </c>
      <c r="AB31" s="5">
        <v>24</v>
      </c>
      <c r="AC31" s="5">
        <v>25</v>
      </c>
      <c r="AD31" s="5">
        <v>26</v>
      </c>
      <c r="AE31" s="5">
        <v>27</v>
      </c>
      <c r="AF31" s="5">
        <v>28</v>
      </c>
      <c r="AG31" s="5">
        <v>29</v>
      </c>
      <c r="AH31" s="5">
        <v>30</v>
      </c>
      <c r="AI31" s="5">
        <v>31</v>
      </c>
      <c r="AJ31" s="5">
        <v>32</v>
      </c>
      <c r="AK31" s="5">
        <v>33</v>
      </c>
      <c r="AL31" s="5">
        <v>34</v>
      </c>
      <c r="AM31" s="5">
        <v>35</v>
      </c>
      <c r="AN31" s="5">
        <v>36</v>
      </c>
      <c r="AO31" s="5">
        <v>37</v>
      </c>
      <c r="AP31" s="5">
        <v>38</v>
      </c>
      <c r="AQ31" s="140"/>
      <c r="AR31" s="140"/>
      <c r="AS31" s="137"/>
    </row>
    <row r="32" spans="1:45" s="6" customFormat="1" ht="11.25" customHeight="1" x14ac:dyDescent="0.25">
      <c r="A32" s="138" t="s">
        <v>25</v>
      </c>
      <c r="B32" s="113" t="s">
        <v>13</v>
      </c>
      <c r="C32" s="27" t="s">
        <v>58</v>
      </c>
      <c r="D32" s="33"/>
      <c r="E32" s="16"/>
      <c r="F32" s="90"/>
      <c r="G32" s="95" t="s">
        <v>102</v>
      </c>
      <c r="H32" s="90"/>
      <c r="I32" s="90"/>
      <c r="J32" s="90"/>
      <c r="K32" s="90"/>
      <c r="L32" s="90"/>
      <c r="M32" s="90"/>
      <c r="N32" s="90"/>
      <c r="O32" s="90"/>
      <c r="P32" s="90"/>
      <c r="Q32" s="96"/>
      <c r="R32" s="96"/>
      <c r="S32" s="97" t="s">
        <v>104</v>
      </c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 t="s">
        <v>102</v>
      </c>
      <c r="AL32" s="16"/>
      <c r="AM32" s="30"/>
      <c r="AN32" s="30"/>
      <c r="AO32" s="30"/>
      <c r="AP32" s="30"/>
      <c r="AQ32" s="28">
        <f>COUNTA(E32:AP32)</f>
        <v>3</v>
      </c>
      <c r="AR32" s="3">
        <f>34*5</f>
        <v>170</v>
      </c>
      <c r="AS32" s="29">
        <f>AQ32/AR32</f>
        <v>1.7647058823529412E-2</v>
      </c>
    </row>
    <row r="33" spans="1:45" s="6" customFormat="1" ht="15" customHeight="1" x14ac:dyDescent="0.25">
      <c r="A33" s="139"/>
      <c r="B33" s="114"/>
      <c r="C33" s="27" t="s">
        <v>59</v>
      </c>
      <c r="D33" s="33"/>
      <c r="E33" s="16"/>
      <c r="F33" s="90"/>
      <c r="G33" s="95" t="s">
        <v>102</v>
      </c>
      <c r="H33" s="90"/>
      <c r="I33" s="90"/>
      <c r="J33" s="90"/>
      <c r="K33" s="90"/>
      <c r="L33" s="90"/>
      <c r="M33" s="90"/>
      <c r="N33" s="90"/>
      <c r="O33" s="90"/>
      <c r="P33" s="90"/>
      <c r="Q33" s="85"/>
      <c r="R33" s="96"/>
      <c r="S33" s="97" t="s">
        <v>104</v>
      </c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 t="s">
        <v>102</v>
      </c>
      <c r="AL33" s="16"/>
      <c r="AM33" s="30"/>
      <c r="AN33" s="30"/>
      <c r="AO33" s="30"/>
      <c r="AP33" s="30"/>
      <c r="AQ33" s="28">
        <f>COUNTA(E33:AP33)</f>
        <v>3</v>
      </c>
      <c r="AR33" s="3">
        <f t="shared" ref="AR33:AR36" si="6">34*5</f>
        <v>170</v>
      </c>
      <c r="AS33" s="29">
        <f t="shared" ref="AS33:AS41" si="7">AQ33/AR33</f>
        <v>1.7647058823529412E-2</v>
      </c>
    </row>
    <row r="34" spans="1:45" s="6" customFormat="1" ht="15" customHeight="1" x14ac:dyDescent="0.25">
      <c r="A34" s="139"/>
      <c r="B34" s="114"/>
      <c r="C34" s="78" t="s">
        <v>60</v>
      </c>
      <c r="D34" s="33"/>
      <c r="E34" s="16"/>
      <c r="F34" s="90"/>
      <c r="G34" s="95" t="s">
        <v>102</v>
      </c>
      <c r="H34" s="90"/>
      <c r="I34" s="90"/>
      <c r="J34" s="90"/>
      <c r="K34" s="90"/>
      <c r="L34" s="90"/>
      <c r="M34" s="90"/>
      <c r="N34" s="90"/>
      <c r="O34" s="90"/>
      <c r="P34" s="90"/>
      <c r="Q34" s="85"/>
      <c r="R34" s="96"/>
      <c r="S34" s="97" t="s">
        <v>104</v>
      </c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 t="s">
        <v>102</v>
      </c>
      <c r="AL34" s="16"/>
      <c r="AM34" s="30"/>
      <c r="AN34" s="30"/>
      <c r="AO34" s="30"/>
      <c r="AP34" s="30"/>
      <c r="AQ34" s="28">
        <f t="shared" ref="AQ34:AQ35" si="8">COUNTA(E34:AP34)</f>
        <v>3</v>
      </c>
      <c r="AR34" s="3">
        <f t="shared" si="6"/>
        <v>170</v>
      </c>
      <c r="AS34" s="29">
        <f t="shared" si="7"/>
        <v>1.7647058823529412E-2</v>
      </c>
    </row>
    <row r="35" spans="1:45" s="6" customFormat="1" ht="15" customHeight="1" x14ac:dyDescent="0.25">
      <c r="A35" s="139"/>
      <c r="B35" s="114"/>
      <c r="C35" s="78" t="s">
        <v>105</v>
      </c>
      <c r="D35" s="33"/>
      <c r="E35" s="16"/>
      <c r="F35" s="90"/>
      <c r="G35" s="95" t="s">
        <v>102</v>
      </c>
      <c r="H35" s="90"/>
      <c r="I35" s="90"/>
      <c r="J35" s="90"/>
      <c r="K35" s="90"/>
      <c r="L35" s="90"/>
      <c r="M35" s="90"/>
      <c r="N35" s="90"/>
      <c r="O35" s="90"/>
      <c r="P35" s="90"/>
      <c r="Q35" s="85"/>
      <c r="R35" s="96"/>
      <c r="S35" s="97" t="s">
        <v>104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7" t="s">
        <v>102</v>
      </c>
      <c r="AL35" s="16"/>
      <c r="AM35" s="30"/>
      <c r="AN35" s="30"/>
      <c r="AO35" s="30"/>
      <c r="AP35" s="30"/>
      <c r="AQ35" s="28">
        <f t="shared" si="8"/>
        <v>3</v>
      </c>
      <c r="AR35" s="3">
        <f t="shared" si="6"/>
        <v>170</v>
      </c>
      <c r="AS35" s="29">
        <f t="shared" si="7"/>
        <v>1.7647058823529412E-2</v>
      </c>
    </row>
    <row r="36" spans="1:45" s="6" customFormat="1" ht="12.75" customHeight="1" x14ac:dyDescent="0.25">
      <c r="A36" s="139"/>
      <c r="B36" s="115"/>
      <c r="C36" s="27" t="s">
        <v>106</v>
      </c>
      <c r="D36" s="33"/>
      <c r="E36" s="16"/>
      <c r="F36" s="90"/>
      <c r="G36" s="95" t="s">
        <v>102</v>
      </c>
      <c r="H36" s="90"/>
      <c r="I36" s="90"/>
      <c r="J36" s="90"/>
      <c r="K36" s="90"/>
      <c r="L36" s="90"/>
      <c r="M36" s="90"/>
      <c r="N36" s="90"/>
      <c r="O36" s="90"/>
      <c r="P36" s="90"/>
      <c r="Q36" s="96"/>
      <c r="R36" s="85"/>
      <c r="S36" s="97" t="s">
        <v>104</v>
      </c>
      <c r="T36" s="85"/>
      <c r="U36" s="96"/>
      <c r="V36" s="85"/>
      <c r="W36" s="85"/>
      <c r="X36" s="96"/>
      <c r="Y36" s="85"/>
      <c r="Z36" s="85"/>
      <c r="AA36" s="85"/>
      <c r="AB36" s="96"/>
      <c r="AC36" s="85"/>
      <c r="AD36" s="85"/>
      <c r="AE36" s="96"/>
      <c r="AF36" s="96"/>
      <c r="AG36" s="85"/>
      <c r="AH36" s="85"/>
      <c r="AI36" s="85"/>
      <c r="AJ36" s="96"/>
      <c r="AK36" s="97" t="s">
        <v>102</v>
      </c>
      <c r="AL36" s="17"/>
      <c r="AM36" s="30"/>
      <c r="AN36" s="30"/>
      <c r="AO36" s="30"/>
      <c r="AP36" s="30"/>
      <c r="AQ36" s="28">
        <f t="shared" ref="AQ36:AQ40" si="9">COUNTA(E36:AP36)</f>
        <v>3</v>
      </c>
      <c r="AR36" s="3">
        <f t="shared" si="6"/>
        <v>170</v>
      </c>
      <c r="AS36" s="29">
        <f t="shared" si="7"/>
        <v>1.7647058823529412E-2</v>
      </c>
    </row>
    <row r="37" spans="1:45" s="6" customFormat="1" ht="15" customHeight="1" x14ac:dyDescent="0.25">
      <c r="A37" s="139"/>
      <c r="B37" s="113" t="s">
        <v>11</v>
      </c>
      <c r="C37" s="27" t="s">
        <v>58</v>
      </c>
      <c r="D37" s="33"/>
      <c r="E37" s="16"/>
      <c r="F37" s="90"/>
      <c r="G37" s="95" t="s">
        <v>102</v>
      </c>
      <c r="H37" s="90"/>
      <c r="I37" s="90"/>
      <c r="J37" s="90"/>
      <c r="K37" s="90"/>
      <c r="L37" s="90"/>
      <c r="M37" s="90"/>
      <c r="N37" s="90"/>
      <c r="O37" s="90"/>
      <c r="P37" s="90"/>
      <c r="Q37" s="96"/>
      <c r="R37" s="85"/>
      <c r="S37" s="97" t="s">
        <v>104</v>
      </c>
      <c r="T37" s="85"/>
      <c r="U37" s="96"/>
      <c r="V37" s="85"/>
      <c r="W37" s="85"/>
      <c r="X37" s="96"/>
      <c r="Y37" s="85"/>
      <c r="Z37" s="85"/>
      <c r="AA37" s="85"/>
      <c r="AB37" s="96"/>
      <c r="AC37" s="85"/>
      <c r="AD37" s="85"/>
      <c r="AE37" s="96"/>
      <c r="AF37" s="96"/>
      <c r="AG37" s="85"/>
      <c r="AH37" s="85"/>
      <c r="AI37" s="85"/>
      <c r="AJ37" s="96"/>
      <c r="AK37" s="97" t="s">
        <v>102</v>
      </c>
      <c r="AL37" s="17"/>
      <c r="AM37" s="30"/>
      <c r="AN37" s="30"/>
      <c r="AO37" s="30"/>
      <c r="AP37" s="30"/>
      <c r="AQ37" s="28">
        <f t="shared" si="9"/>
        <v>3</v>
      </c>
      <c r="AR37" s="3">
        <f>34*4</f>
        <v>136</v>
      </c>
      <c r="AS37" s="29">
        <f t="shared" si="7"/>
        <v>2.2058823529411766E-2</v>
      </c>
    </row>
    <row r="38" spans="1:45" s="6" customFormat="1" ht="15" customHeight="1" x14ac:dyDescent="0.25">
      <c r="A38" s="139"/>
      <c r="B38" s="114"/>
      <c r="C38" s="27" t="s">
        <v>59</v>
      </c>
      <c r="D38" s="33"/>
      <c r="E38" s="16"/>
      <c r="F38" s="85"/>
      <c r="G38" s="95" t="s">
        <v>102</v>
      </c>
      <c r="H38" s="90"/>
      <c r="I38" s="85"/>
      <c r="J38" s="85"/>
      <c r="K38" s="85"/>
      <c r="L38" s="85"/>
      <c r="M38" s="96"/>
      <c r="N38" s="85"/>
      <c r="O38" s="85"/>
      <c r="P38" s="85"/>
      <c r="Q38" s="96"/>
      <c r="R38" s="85"/>
      <c r="S38" s="97" t="s">
        <v>104</v>
      </c>
      <c r="T38" s="85"/>
      <c r="U38" s="96"/>
      <c r="V38" s="85"/>
      <c r="W38" s="85"/>
      <c r="X38" s="96"/>
      <c r="Y38" s="85"/>
      <c r="Z38" s="85"/>
      <c r="AA38" s="85"/>
      <c r="AB38" s="90"/>
      <c r="AC38" s="90"/>
      <c r="AD38" s="90"/>
      <c r="AE38" s="96"/>
      <c r="AF38" s="96"/>
      <c r="AG38" s="85"/>
      <c r="AH38" s="85"/>
      <c r="AI38" s="85"/>
      <c r="AJ38" s="96"/>
      <c r="AK38" s="97" t="s">
        <v>102</v>
      </c>
      <c r="AL38" s="17"/>
      <c r="AM38" s="30"/>
      <c r="AN38" s="30"/>
      <c r="AO38" s="30"/>
      <c r="AP38" s="30"/>
      <c r="AQ38" s="28">
        <f t="shared" si="9"/>
        <v>3</v>
      </c>
      <c r="AR38" s="3">
        <f t="shared" ref="AR38:AR41" si="10">34*4</f>
        <v>136</v>
      </c>
      <c r="AS38" s="29">
        <f t="shared" si="7"/>
        <v>2.2058823529411766E-2</v>
      </c>
    </row>
    <row r="39" spans="1:45" s="6" customFormat="1" ht="15" customHeight="1" x14ac:dyDescent="0.25">
      <c r="A39" s="139"/>
      <c r="B39" s="114"/>
      <c r="C39" s="78" t="s">
        <v>60</v>
      </c>
      <c r="D39" s="33"/>
      <c r="E39" s="16"/>
      <c r="F39" s="85"/>
      <c r="G39" s="95" t="s">
        <v>102</v>
      </c>
      <c r="H39" s="90"/>
      <c r="I39" s="85"/>
      <c r="J39" s="85"/>
      <c r="K39" s="85"/>
      <c r="L39" s="85"/>
      <c r="M39" s="96"/>
      <c r="N39" s="85"/>
      <c r="O39" s="85"/>
      <c r="P39" s="85"/>
      <c r="Q39" s="96"/>
      <c r="R39" s="85"/>
      <c r="S39" s="97" t="s">
        <v>104</v>
      </c>
      <c r="T39" s="85"/>
      <c r="U39" s="96"/>
      <c r="V39" s="85"/>
      <c r="W39" s="85"/>
      <c r="X39" s="96"/>
      <c r="Y39" s="85"/>
      <c r="Z39" s="85"/>
      <c r="AA39" s="85"/>
      <c r="AB39" s="90"/>
      <c r="AC39" s="90"/>
      <c r="AD39" s="90"/>
      <c r="AE39" s="96"/>
      <c r="AF39" s="96"/>
      <c r="AG39" s="85"/>
      <c r="AH39" s="85"/>
      <c r="AI39" s="85"/>
      <c r="AJ39" s="96"/>
      <c r="AK39" s="97" t="s">
        <v>102</v>
      </c>
      <c r="AL39" s="17"/>
      <c r="AM39" s="30"/>
      <c r="AN39" s="30"/>
      <c r="AO39" s="30"/>
      <c r="AP39" s="30"/>
      <c r="AQ39" s="28">
        <f t="shared" si="9"/>
        <v>3</v>
      </c>
      <c r="AR39" s="3">
        <f t="shared" si="10"/>
        <v>136</v>
      </c>
      <c r="AS39" s="29">
        <f t="shared" si="7"/>
        <v>2.2058823529411766E-2</v>
      </c>
    </row>
    <row r="40" spans="1:45" s="6" customFormat="1" ht="15" customHeight="1" x14ac:dyDescent="0.25">
      <c r="A40" s="139"/>
      <c r="B40" s="114"/>
      <c r="C40" s="78" t="s">
        <v>105</v>
      </c>
      <c r="D40" s="33"/>
      <c r="E40" s="16"/>
      <c r="F40" s="85"/>
      <c r="G40" s="95" t="s">
        <v>102</v>
      </c>
      <c r="H40" s="90"/>
      <c r="I40" s="85"/>
      <c r="J40" s="85"/>
      <c r="K40" s="85"/>
      <c r="L40" s="85"/>
      <c r="M40" s="96"/>
      <c r="N40" s="85"/>
      <c r="O40" s="85"/>
      <c r="P40" s="85"/>
      <c r="Q40" s="96"/>
      <c r="R40" s="85"/>
      <c r="S40" s="97" t="s">
        <v>104</v>
      </c>
      <c r="T40" s="85"/>
      <c r="U40" s="96"/>
      <c r="V40" s="85"/>
      <c r="W40" s="85"/>
      <c r="X40" s="96"/>
      <c r="Y40" s="85"/>
      <c r="Z40" s="85"/>
      <c r="AA40" s="85"/>
      <c r="AB40" s="90"/>
      <c r="AC40" s="90"/>
      <c r="AD40" s="90"/>
      <c r="AE40" s="96"/>
      <c r="AF40" s="96"/>
      <c r="AG40" s="85"/>
      <c r="AH40" s="85"/>
      <c r="AI40" s="85"/>
      <c r="AJ40" s="96"/>
      <c r="AK40" s="97" t="s">
        <v>102</v>
      </c>
      <c r="AL40" s="17"/>
      <c r="AM40" s="30"/>
      <c r="AN40" s="30"/>
      <c r="AO40" s="30"/>
      <c r="AP40" s="30"/>
      <c r="AQ40" s="28">
        <f t="shared" si="9"/>
        <v>3</v>
      </c>
      <c r="AR40" s="3">
        <f t="shared" si="10"/>
        <v>136</v>
      </c>
      <c r="AS40" s="29">
        <f t="shared" si="7"/>
        <v>2.2058823529411766E-2</v>
      </c>
    </row>
    <row r="41" spans="1:45" s="6" customFormat="1" ht="15" customHeight="1" x14ac:dyDescent="0.25">
      <c r="A41" s="139"/>
      <c r="B41" s="115"/>
      <c r="C41" s="27" t="s">
        <v>106</v>
      </c>
      <c r="D41" s="33"/>
      <c r="E41" s="16"/>
      <c r="F41" s="96"/>
      <c r="G41" s="95" t="s">
        <v>102</v>
      </c>
      <c r="H41" s="96"/>
      <c r="I41" s="96"/>
      <c r="J41" s="90"/>
      <c r="K41" s="96"/>
      <c r="L41" s="96"/>
      <c r="M41" s="96"/>
      <c r="N41" s="96"/>
      <c r="O41" s="96"/>
      <c r="P41" s="96"/>
      <c r="Q41" s="96"/>
      <c r="R41" s="85"/>
      <c r="S41" s="97" t="s">
        <v>104</v>
      </c>
      <c r="T41" s="85"/>
      <c r="U41" s="96"/>
      <c r="V41" s="85"/>
      <c r="W41" s="85"/>
      <c r="X41" s="96"/>
      <c r="Y41" s="85"/>
      <c r="Z41" s="85"/>
      <c r="AA41" s="85"/>
      <c r="AB41" s="85"/>
      <c r="AC41" s="85"/>
      <c r="AD41" s="96"/>
      <c r="AE41" s="96"/>
      <c r="AF41" s="96"/>
      <c r="AG41" s="96"/>
      <c r="AH41" s="90"/>
      <c r="AI41" s="90"/>
      <c r="AJ41" s="90"/>
      <c r="AK41" s="97" t="s">
        <v>102</v>
      </c>
      <c r="AL41" s="17"/>
      <c r="AM41" s="30"/>
      <c r="AN41" s="30"/>
      <c r="AO41" s="30"/>
      <c r="AP41" s="30"/>
      <c r="AQ41" s="28">
        <f>COUNTA(E41:AP41)</f>
        <v>3</v>
      </c>
      <c r="AR41" s="3">
        <f t="shared" si="10"/>
        <v>136</v>
      </c>
      <c r="AS41" s="29">
        <f t="shared" si="7"/>
        <v>2.2058823529411766E-2</v>
      </c>
    </row>
    <row r="42" spans="1:45" s="6" customFormat="1" ht="20.25" customHeight="1" x14ac:dyDescent="0.25">
      <c r="A42" s="53"/>
      <c r="B42" s="54"/>
      <c r="C42" s="54"/>
      <c r="D42" s="54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3"/>
      <c r="AN42" s="53"/>
      <c r="AO42" s="53"/>
      <c r="AP42" s="53"/>
      <c r="AQ42" s="53"/>
      <c r="AR42" s="53"/>
      <c r="AS42" s="53"/>
    </row>
    <row r="43" spans="1:45" s="34" customFormat="1" ht="123" customHeight="1" x14ac:dyDescent="0.2">
      <c r="A43" s="130" t="s">
        <v>24</v>
      </c>
      <c r="B43" s="130"/>
      <c r="C43" s="130"/>
      <c r="D43" s="130"/>
      <c r="E43" s="127" t="s">
        <v>40</v>
      </c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9"/>
      <c r="AQ43" s="140" t="s">
        <v>20</v>
      </c>
      <c r="AR43" s="140" t="s">
        <v>22</v>
      </c>
      <c r="AS43" s="137" t="s">
        <v>21</v>
      </c>
    </row>
    <row r="44" spans="1:45" s="34" customFormat="1" x14ac:dyDescent="0.2">
      <c r="A44" s="116" t="s">
        <v>0</v>
      </c>
      <c r="B44" s="118"/>
      <c r="C44" s="113" t="s">
        <v>49</v>
      </c>
      <c r="D44" s="13" t="s">
        <v>18</v>
      </c>
      <c r="E44" s="125" t="s">
        <v>1</v>
      </c>
      <c r="F44" s="125"/>
      <c r="G44" s="125"/>
      <c r="H44" s="125"/>
      <c r="I44" s="125" t="s">
        <v>2</v>
      </c>
      <c r="J44" s="125"/>
      <c r="K44" s="125"/>
      <c r="L44" s="125"/>
      <c r="M44" s="125" t="s">
        <v>3</v>
      </c>
      <c r="N44" s="125"/>
      <c r="O44" s="125"/>
      <c r="P44" s="125"/>
      <c r="Q44" s="125" t="s">
        <v>4</v>
      </c>
      <c r="R44" s="125"/>
      <c r="S44" s="125"/>
      <c r="T44" s="125"/>
      <c r="U44" s="125" t="s">
        <v>5</v>
      </c>
      <c r="V44" s="125"/>
      <c r="W44" s="125"/>
      <c r="X44" s="125" t="s">
        <v>6</v>
      </c>
      <c r="Y44" s="125"/>
      <c r="Z44" s="125"/>
      <c r="AA44" s="125"/>
      <c r="AB44" s="125" t="s">
        <v>7</v>
      </c>
      <c r="AC44" s="125"/>
      <c r="AD44" s="125"/>
      <c r="AE44" s="125" t="s">
        <v>8</v>
      </c>
      <c r="AF44" s="125"/>
      <c r="AG44" s="125"/>
      <c r="AH44" s="125"/>
      <c r="AI44" s="125"/>
      <c r="AJ44" s="125" t="s">
        <v>9</v>
      </c>
      <c r="AK44" s="125"/>
      <c r="AL44" s="125"/>
      <c r="AM44" s="125" t="s">
        <v>10</v>
      </c>
      <c r="AN44" s="125"/>
      <c r="AO44" s="125"/>
      <c r="AP44" s="125"/>
      <c r="AQ44" s="140"/>
      <c r="AR44" s="140"/>
      <c r="AS44" s="137"/>
    </row>
    <row r="45" spans="1:45" s="34" customFormat="1" x14ac:dyDescent="0.2">
      <c r="A45" s="119"/>
      <c r="B45" s="121"/>
      <c r="C45" s="115"/>
      <c r="D45" s="13" t="s">
        <v>19</v>
      </c>
      <c r="E45" s="5">
        <v>1</v>
      </c>
      <c r="F45" s="5">
        <v>2</v>
      </c>
      <c r="G45" s="5">
        <v>3</v>
      </c>
      <c r="H45" s="5">
        <v>4</v>
      </c>
      <c r="I45" s="5">
        <v>5</v>
      </c>
      <c r="J45" s="5">
        <v>6</v>
      </c>
      <c r="K45" s="5">
        <v>7</v>
      </c>
      <c r="L45" s="5">
        <v>8</v>
      </c>
      <c r="M45" s="5">
        <v>9</v>
      </c>
      <c r="N45" s="5">
        <v>10</v>
      </c>
      <c r="O45" s="5">
        <v>11</v>
      </c>
      <c r="P45" s="5">
        <v>12</v>
      </c>
      <c r="Q45" s="5">
        <v>13</v>
      </c>
      <c r="R45" s="5">
        <v>14</v>
      </c>
      <c r="S45" s="5">
        <v>15</v>
      </c>
      <c r="T45" s="5">
        <v>16</v>
      </c>
      <c r="U45" s="5">
        <v>17</v>
      </c>
      <c r="V45" s="5">
        <v>18</v>
      </c>
      <c r="W45" s="5">
        <v>19</v>
      </c>
      <c r="X45" s="5">
        <v>20</v>
      </c>
      <c r="Y45" s="5">
        <v>21</v>
      </c>
      <c r="Z45" s="5">
        <v>22</v>
      </c>
      <c r="AA45" s="5">
        <v>23</v>
      </c>
      <c r="AB45" s="5">
        <v>24</v>
      </c>
      <c r="AC45" s="5">
        <v>25</v>
      </c>
      <c r="AD45" s="5">
        <v>26</v>
      </c>
      <c r="AE45" s="5">
        <v>27</v>
      </c>
      <c r="AF45" s="5">
        <v>28</v>
      </c>
      <c r="AG45" s="5">
        <v>29</v>
      </c>
      <c r="AH45" s="5">
        <v>30</v>
      </c>
      <c r="AI45" s="5">
        <v>31</v>
      </c>
      <c r="AJ45" s="5">
        <v>32</v>
      </c>
      <c r="AK45" s="5">
        <v>33</v>
      </c>
      <c r="AL45" s="5">
        <v>34</v>
      </c>
      <c r="AM45" s="5">
        <v>35</v>
      </c>
      <c r="AN45" s="5">
        <v>36</v>
      </c>
      <c r="AO45" s="5">
        <v>37</v>
      </c>
      <c r="AP45" s="5">
        <v>38</v>
      </c>
      <c r="AQ45" s="140"/>
      <c r="AR45" s="140"/>
      <c r="AS45" s="137"/>
    </row>
    <row r="46" spans="1:45" ht="12.75" customHeight="1" x14ac:dyDescent="0.25">
      <c r="A46" s="112" t="s">
        <v>25</v>
      </c>
      <c r="B46" s="113" t="s">
        <v>13</v>
      </c>
      <c r="C46" s="27" t="s">
        <v>61</v>
      </c>
      <c r="D46" s="15"/>
      <c r="E46" s="88"/>
      <c r="F46" s="85"/>
      <c r="G46" s="86" t="s">
        <v>102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6" t="s">
        <v>104</v>
      </c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7" t="s">
        <v>109</v>
      </c>
      <c r="AI46" s="85"/>
      <c r="AJ46" s="85"/>
      <c r="AK46" s="85"/>
      <c r="AL46" s="17"/>
      <c r="AM46" s="31"/>
      <c r="AN46" s="7"/>
      <c r="AO46" s="7"/>
      <c r="AP46" s="7"/>
      <c r="AQ46" s="28">
        <f>COUNTA(E46:AP46)</f>
        <v>3</v>
      </c>
      <c r="AR46" s="35">
        <f>34*5</f>
        <v>170</v>
      </c>
      <c r="AS46" s="8">
        <f t="shared" ref="AS46:AS70" si="11">AQ46/AR46</f>
        <v>1.7647058823529412E-2</v>
      </c>
    </row>
    <row r="47" spans="1:45" ht="12.75" customHeight="1" x14ac:dyDescent="0.25">
      <c r="A47" s="112"/>
      <c r="B47" s="114"/>
      <c r="C47" s="27" t="s">
        <v>62</v>
      </c>
      <c r="D47" s="15"/>
      <c r="E47" s="88"/>
      <c r="F47" s="85"/>
      <c r="G47" s="86" t="s">
        <v>102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6" t="s">
        <v>104</v>
      </c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7" t="s">
        <v>109</v>
      </c>
      <c r="AI47" s="85"/>
      <c r="AJ47" s="85"/>
      <c r="AK47" s="85"/>
      <c r="AL47" s="17"/>
      <c r="AM47" s="31"/>
      <c r="AN47" s="7"/>
      <c r="AO47" s="7"/>
      <c r="AP47" s="7"/>
      <c r="AQ47" s="28">
        <f t="shared" ref="AQ47:AQ70" si="12">COUNTA(E47:AP47)</f>
        <v>3</v>
      </c>
      <c r="AR47" s="35">
        <f t="shared" ref="AR47:AR50" si="13">34*5</f>
        <v>170</v>
      </c>
      <c r="AS47" s="8">
        <f t="shared" si="11"/>
        <v>1.7647058823529412E-2</v>
      </c>
    </row>
    <row r="48" spans="1:45" ht="12.75" customHeight="1" x14ac:dyDescent="0.25">
      <c r="A48" s="112"/>
      <c r="B48" s="114"/>
      <c r="C48" s="78" t="s">
        <v>63</v>
      </c>
      <c r="D48" s="38"/>
      <c r="E48" s="88"/>
      <c r="F48" s="85"/>
      <c r="G48" s="86" t="s">
        <v>102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6" t="s">
        <v>104</v>
      </c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7" t="s">
        <v>109</v>
      </c>
      <c r="AI48" s="85"/>
      <c r="AJ48" s="85"/>
      <c r="AK48" s="85"/>
      <c r="AL48" s="17"/>
      <c r="AM48" s="31"/>
      <c r="AN48" s="7"/>
      <c r="AO48" s="7"/>
      <c r="AP48" s="7"/>
      <c r="AQ48" s="28">
        <f t="shared" si="12"/>
        <v>3</v>
      </c>
      <c r="AR48" s="35">
        <f t="shared" si="13"/>
        <v>170</v>
      </c>
      <c r="AS48" s="8">
        <f t="shared" si="11"/>
        <v>1.7647058823529412E-2</v>
      </c>
    </row>
    <row r="49" spans="1:45" ht="12.75" customHeight="1" x14ac:dyDescent="0.25">
      <c r="A49" s="112"/>
      <c r="B49" s="114"/>
      <c r="C49" s="78" t="s">
        <v>107</v>
      </c>
      <c r="D49" s="38"/>
      <c r="E49" s="88"/>
      <c r="F49" s="85"/>
      <c r="G49" s="86" t="s">
        <v>102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6" t="s">
        <v>104</v>
      </c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7" t="s">
        <v>109</v>
      </c>
      <c r="AI49" s="85"/>
      <c r="AJ49" s="85"/>
      <c r="AK49" s="85"/>
      <c r="AL49" s="17"/>
      <c r="AM49" s="31"/>
      <c r="AN49" s="7"/>
      <c r="AO49" s="7"/>
      <c r="AP49" s="7"/>
      <c r="AQ49" s="28">
        <f t="shared" si="12"/>
        <v>3</v>
      </c>
      <c r="AR49" s="35">
        <f t="shared" si="13"/>
        <v>170</v>
      </c>
      <c r="AS49" s="8">
        <f t="shared" si="11"/>
        <v>1.7647058823529412E-2</v>
      </c>
    </row>
    <row r="50" spans="1:45" ht="12.75" customHeight="1" x14ac:dyDescent="0.25">
      <c r="A50" s="112"/>
      <c r="B50" s="115"/>
      <c r="C50" s="27" t="s">
        <v>108</v>
      </c>
      <c r="D50" s="15"/>
      <c r="E50" s="88"/>
      <c r="F50" s="85"/>
      <c r="G50" s="86" t="s">
        <v>102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 t="s">
        <v>104</v>
      </c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7" t="s">
        <v>109</v>
      </c>
      <c r="AI50" s="85"/>
      <c r="AJ50" s="85"/>
      <c r="AK50" s="85"/>
      <c r="AL50" s="17"/>
      <c r="AM50" s="31"/>
      <c r="AN50" s="7"/>
      <c r="AO50" s="7"/>
      <c r="AP50" s="7"/>
      <c r="AQ50" s="28">
        <f t="shared" si="12"/>
        <v>3</v>
      </c>
      <c r="AR50" s="35">
        <f t="shared" si="13"/>
        <v>170</v>
      </c>
      <c r="AS50" s="8">
        <f t="shared" si="11"/>
        <v>1.7647058823529412E-2</v>
      </c>
    </row>
    <row r="51" spans="1:45" ht="12.75" customHeight="1" x14ac:dyDescent="0.25">
      <c r="A51" s="112"/>
      <c r="B51" s="113" t="s">
        <v>11</v>
      </c>
      <c r="C51" s="14" t="s">
        <v>61</v>
      </c>
      <c r="D51" s="15"/>
      <c r="E51" s="88"/>
      <c r="F51" s="85"/>
      <c r="G51" s="86" t="s">
        <v>102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6" t="s">
        <v>104</v>
      </c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7" t="s">
        <v>109</v>
      </c>
      <c r="AI51" s="85"/>
      <c r="AJ51" s="85"/>
      <c r="AK51" s="85"/>
      <c r="AL51" s="17"/>
      <c r="AM51" s="31"/>
      <c r="AN51" s="7"/>
      <c r="AO51" s="7"/>
      <c r="AP51" s="7"/>
      <c r="AQ51" s="28">
        <f t="shared" si="12"/>
        <v>3</v>
      </c>
      <c r="AR51" s="35">
        <f>34*4</f>
        <v>136</v>
      </c>
      <c r="AS51" s="8">
        <f t="shared" si="11"/>
        <v>2.2058823529411766E-2</v>
      </c>
    </row>
    <row r="52" spans="1:45" ht="12.75" customHeight="1" x14ac:dyDescent="0.25">
      <c r="A52" s="112"/>
      <c r="B52" s="114"/>
      <c r="C52" s="27" t="s">
        <v>62</v>
      </c>
      <c r="D52" s="15"/>
      <c r="E52" s="88"/>
      <c r="F52" s="85"/>
      <c r="G52" s="86" t="s">
        <v>102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6" t="s">
        <v>104</v>
      </c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7" t="s">
        <v>109</v>
      </c>
      <c r="AI52" s="85"/>
      <c r="AJ52" s="85"/>
      <c r="AK52" s="85"/>
      <c r="AL52" s="17"/>
      <c r="AM52" s="31"/>
      <c r="AN52" s="7"/>
      <c r="AO52" s="7"/>
      <c r="AP52" s="7"/>
      <c r="AQ52" s="28">
        <f t="shared" si="12"/>
        <v>3</v>
      </c>
      <c r="AR52" s="35">
        <f t="shared" ref="AR52:AR60" si="14">34*4</f>
        <v>136</v>
      </c>
      <c r="AS52" s="8">
        <f t="shared" si="11"/>
        <v>2.2058823529411766E-2</v>
      </c>
    </row>
    <row r="53" spans="1:45" ht="12.75" customHeight="1" x14ac:dyDescent="0.25">
      <c r="A53" s="112"/>
      <c r="B53" s="114"/>
      <c r="C53" s="78" t="s">
        <v>63</v>
      </c>
      <c r="D53" s="38"/>
      <c r="E53" s="88"/>
      <c r="F53" s="85"/>
      <c r="G53" s="86" t="s">
        <v>102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6" t="s">
        <v>104</v>
      </c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7" t="s">
        <v>109</v>
      </c>
      <c r="AI53" s="85"/>
      <c r="AJ53" s="85"/>
      <c r="AK53" s="85"/>
      <c r="AL53" s="17"/>
      <c r="AM53" s="31"/>
      <c r="AN53" s="7"/>
      <c r="AO53" s="7"/>
      <c r="AP53" s="7"/>
      <c r="AQ53" s="28">
        <f t="shared" si="12"/>
        <v>3</v>
      </c>
      <c r="AR53" s="35">
        <f t="shared" si="14"/>
        <v>136</v>
      </c>
      <c r="AS53" s="8">
        <f t="shared" si="11"/>
        <v>2.2058823529411766E-2</v>
      </c>
    </row>
    <row r="54" spans="1:45" ht="12.75" customHeight="1" x14ac:dyDescent="0.25">
      <c r="A54" s="112"/>
      <c r="B54" s="114"/>
      <c r="C54" s="78" t="s">
        <v>107</v>
      </c>
      <c r="D54" s="38"/>
      <c r="E54" s="88"/>
      <c r="F54" s="85"/>
      <c r="G54" s="86" t="s">
        <v>102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6" t="s">
        <v>104</v>
      </c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7" t="s">
        <v>109</v>
      </c>
      <c r="AI54" s="85"/>
      <c r="AJ54" s="85"/>
      <c r="AK54" s="85"/>
      <c r="AL54" s="17"/>
      <c r="AM54" s="31"/>
      <c r="AN54" s="7"/>
      <c r="AO54" s="7"/>
      <c r="AP54" s="7"/>
      <c r="AQ54" s="28">
        <f t="shared" si="12"/>
        <v>3</v>
      </c>
      <c r="AR54" s="35">
        <f t="shared" si="14"/>
        <v>136</v>
      </c>
      <c r="AS54" s="8">
        <f t="shared" si="11"/>
        <v>2.2058823529411766E-2</v>
      </c>
    </row>
    <row r="55" spans="1:45" x14ac:dyDescent="0.25">
      <c r="A55" s="112"/>
      <c r="B55" s="115"/>
      <c r="C55" s="27" t="s">
        <v>108</v>
      </c>
      <c r="D55" s="12"/>
      <c r="E55" s="88"/>
      <c r="F55" s="85"/>
      <c r="G55" s="86" t="s">
        <v>102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6" t="s">
        <v>104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7" t="s">
        <v>109</v>
      </c>
      <c r="AI55" s="85"/>
      <c r="AJ55" s="85"/>
      <c r="AK55" s="85"/>
      <c r="AL55" s="17"/>
      <c r="AM55" s="31"/>
      <c r="AN55" s="7"/>
      <c r="AO55" s="7"/>
      <c r="AP55" s="7"/>
      <c r="AQ55" s="28">
        <f t="shared" si="12"/>
        <v>3</v>
      </c>
      <c r="AR55" s="35">
        <f t="shared" si="14"/>
        <v>136</v>
      </c>
      <c r="AS55" s="8">
        <f t="shared" si="11"/>
        <v>2.2058823529411766E-2</v>
      </c>
    </row>
    <row r="56" spans="1:45" ht="12.75" customHeight="1" x14ac:dyDescent="0.25">
      <c r="A56" s="112"/>
      <c r="B56" s="113" t="s">
        <v>16</v>
      </c>
      <c r="C56" s="14" t="s">
        <v>61</v>
      </c>
      <c r="D56" s="15"/>
      <c r="E56" s="88"/>
      <c r="F56" s="85"/>
      <c r="G56" s="86" t="s">
        <v>102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6" t="s">
        <v>104</v>
      </c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7" t="s">
        <v>109</v>
      </c>
      <c r="AJ56" s="85"/>
      <c r="AK56" s="85"/>
      <c r="AL56" s="17"/>
      <c r="AM56" s="31"/>
      <c r="AN56" s="7"/>
      <c r="AO56" s="7"/>
      <c r="AP56" s="7"/>
      <c r="AQ56" s="28">
        <f t="shared" si="12"/>
        <v>3</v>
      </c>
      <c r="AR56" s="35">
        <f>34*4</f>
        <v>136</v>
      </c>
      <c r="AS56" s="8">
        <f t="shared" si="11"/>
        <v>2.2058823529411766E-2</v>
      </c>
    </row>
    <row r="57" spans="1:45" ht="12.75" customHeight="1" x14ac:dyDescent="0.25">
      <c r="A57" s="112"/>
      <c r="B57" s="114"/>
      <c r="C57" s="27" t="s">
        <v>62</v>
      </c>
      <c r="D57" s="15"/>
      <c r="E57" s="88"/>
      <c r="F57" s="85"/>
      <c r="G57" s="86" t="s">
        <v>102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6" t="s">
        <v>104</v>
      </c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7" t="s">
        <v>109</v>
      </c>
      <c r="AJ57" s="89"/>
      <c r="AK57" s="85"/>
      <c r="AL57" s="17"/>
      <c r="AM57" s="31"/>
      <c r="AN57" s="7"/>
      <c r="AO57" s="7"/>
      <c r="AP57" s="7"/>
      <c r="AQ57" s="28">
        <f t="shared" si="12"/>
        <v>3</v>
      </c>
      <c r="AR57" s="35">
        <f t="shared" si="14"/>
        <v>136</v>
      </c>
      <c r="AS57" s="8">
        <f t="shared" si="11"/>
        <v>2.2058823529411766E-2</v>
      </c>
    </row>
    <row r="58" spans="1:45" ht="12.75" customHeight="1" x14ac:dyDescent="0.25">
      <c r="A58" s="112"/>
      <c r="B58" s="114"/>
      <c r="C58" s="78" t="s">
        <v>63</v>
      </c>
      <c r="D58" s="38"/>
      <c r="E58" s="88"/>
      <c r="F58" s="85"/>
      <c r="G58" s="86" t="s">
        <v>102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6" t="s">
        <v>104</v>
      </c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7" t="s">
        <v>109</v>
      </c>
      <c r="AJ58" s="89"/>
      <c r="AK58" s="85"/>
      <c r="AL58" s="17"/>
      <c r="AM58" s="31"/>
      <c r="AN58" s="7"/>
      <c r="AO58" s="7"/>
      <c r="AP58" s="7"/>
      <c r="AQ58" s="28">
        <f t="shared" si="12"/>
        <v>3</v>
      </c>
      <c r="AR58" s="35">
        <f t="shared" si="14"/>
        <v>136</v>
      </c>
      <c r="AS58" s="8">
        <f t="shared" si="11"/>
        <v>2.2058823529411766E-2</v>
      </c>
    </row>
    <row r="59" spans="1:45" ht="12.75" customHeight="1" x14ac:dyDescent="0.25">
      <c r="A59" s="112"/>
      <c r="B59" s="114"/>
      <c r="C59" s="78" t="s">
        <v>107</v>
      </c>
      <c r="D59" s="38"/>
      <c r="E59" s="88"/>
      <c r="F59" s="85"/>
      <c r="G59" s="86" t="s">
        <v>102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6" t="s">
        <v>104</v>
      </c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7" t="s">
        <v>109</v>
      </c>
      <c r="AJ59" s="89"/>
      <c r="AK59" s="85"/>
      <c r="AL59" s="17"/>
      <c r="AM59" s="31"/>
      <c r="AN59" s="7"/>
      <c r="AO59" s="7"/>
      <c r="AP59" s="7"/>
      <c r="AQ59" s="28">
        <f t="shared" si="12"/>
        <v>3</v>
      </c>
      <c r="AR59" s="35">
        <f t="shared" si="14"/>
        <v>136</v>
      </c>
      <c r="AS59" s="8">
        <f t="shared" si="11"/>
        <v>2.2058823529411766E-2</v>
      </c>
    </row>
    <row r="60" spans="1:45" x14ac:dyDescent="0.25">
      <c r="A60" s="112"/>
      <c r="B60" s="115"/>
      <c r="C60" s="27" t="s">
        <v>108</v>
      </c>
      <c r="D60" s="15"/>
      <c r="E60" s="88"/>
      <c r="F60" s="85"/>
      <c r="G60" s="86" t="s">
        <v>102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6" t="s">
        <v>104</v>
      </c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7" t="s">
        <v>109</v>
      </c>
      <c r="AJ60" s="89"/>
      <c r="AK60" s="85"/>
      <c r="AL60" s="17"/>
      <c r="AM60" s="31"/>
      <c r="AN60" s="7"/>
      <c r="AO60" s="7"/>
      <c r="AP60" s="7"/>
      <c r="AQ60" s="28">
        <f t="shared" si="12"/>
        <v>3</v>
      </c>
      <c r="AR60" s="35">
        <f t="shared" si="14"/>
        <v>136</v>
      </c>
      <c r="AS60" s="8">
        <f t="shared" si="11"/>
        <v>2.2058823529411766E-2</v>
      </c>
    </row>
    <row r="61" spans="1:45" ht="12.75" customHeight="1" x14ac:dyDescent="0.25">
      <c r="A61" s="112"/>
      <c r="B61" s="113" t="s">
        <v>17</v>
      </c>
      <c r="C61" s="27" t="s">
        <v>61</v>
      </c>
      <c r="D61" s="15"/>
      <c r="E61" s="88"/>
      <c r="F61" s="85"/>
      <c r="G61" s="86" t="s">
        <v>102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 t="s">
        <v>104</v>
      </c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7" t="s">
        <v>109</v>
      </c>
      <c r="AJ61" s="89"/>
      <c r="AK61" s="85"/>
      <c r="AL61" s="17"/>
      <c r="AM61" s="31"/>
      <c r="AN61" s="7"/>
      <c r="AO61" s="7"/>
      <c r="AP61" s="7"/>
      <c r="AQ61" s="28">
        <f t="shared" si="12"/>
        <v>3</v>
      </c>
      <c r="AR61" s="35">
        <f>34*2</f>
        <v>68</v>
      </c>
      <c r="AS61" s="8">
        <f t="shared" si="11"/>
        <v>4.4117647058823532E-2</v>
      </c>
    </row>
    <row r="62" spans="1:45" ht="12.75" customHeight="1" x14ac:dyDescent="0.25">
      <c r="A62" s="112"/>
      <c r="B62" s="114"/>
      <c r="C62" s="27" t="s">
        <v>62</v>
      </c>
      <c r="D62" s="15"/>
      <c r="E62" s="88"/>
      <c r="F62" s="85"/>
      <c r="G62" s="86" t="s">
        <v>102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 t="s">
        <v>104</v>
      </c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7" t="s">
        <v>109</v>
      </c>
      <c r="AJ62" s="89"/>
      <c r="AK62" s="85"/>
      <c r="AL62" s="17"/>
      <c r="AM62" s="31"/>
      <c r="AN62" s="7"/>
      <c r="AO62" s="7"/>
      <c r="AP62" s="7"/>
      <c r="AQ62" s="28">
        <f t="shared" si="12"/>
        <v>3</v>
      </c>
      <c r="AR62" s="35">
        <f t="shared" ref="AR62:AR70" si="15">34*2</f>
        <v>68</v>
      </c>
      <c r="AS62" s="8">
        <f t="shared" si="11"/>
        <v>4.4117647058823532E-2</v>
      </c>
    </row>
    <row r="63" spans="1:45" ht="12.75" customHeight="1" x14ac:dyDescent="0.25">
      <c r="A63" s="112"/>
      <c r="B63" s="114"/>
      <c r="C63" s="78" t="s">
        <v>63</v>
      </c>
      <c r="D63" s="38"/>
      <c r="E63" s="88"/>
      <c r="F63" s="85"/>
      <c r="G63" s="86" t="s">
        <v>102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6" t="s">
        <v>104</v>
      </c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7" t="s">
        <v>109</v>
      </c>
      <c r="AJ63" s="89"/>
      <c r="AK63" s="85"/>
      <c r="AL63" s="17"/>
      <c r="AM63" s="31"/>
      <c r="AN63" s="7"/>
      <c r="AO63" s="7"/>
      <c r="AP63" s="7"/>
      <c r="AQ63" s="28">
        <f t="shared" si="12"/>
        <v>3</v>
      </c>
      <c r="AR63" s="35">
        <f t="shared" si="15"/>
        <v>68</v>
      </c>
      <c r="AS63" s="8">
        <f t="shared" si="11"/>
        <v>4.4117647058823532E-2</v>
      </c>
    </row>
    <row r="64" spans="1:45" ht="12.75" customHeight="1" x14ac:dyDescent="0.25">
      <c r="A64" s="112"/>
      <c r="B64" s="114"/>
      <c r="C64" s="78" t="s">
        <v>107</v>
      </c>
      <c r="D64" s="38"/>
      <c r="E64" s="88"/>
      <c r="F64" s="85"/>
      <c r="G64" s="86" t="s">
        <v>102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 t="s">
        <v>104</v>
      </c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7" t="s">
        <v>109</v>
      </c>
      <c r="AJ64" s="89"/>
      <c r="AK64" s="85"/>
      <c r="AL64" s="17"/>
      <c r="AM64" s="31"/>
      <c r="AN64" s="7"/>
      <c r="AO64" s="7"/>
      <c r="AP64" s="7"/>
      <c r="AQ64" s="28">
        <f t="shared" si="12"/>
        <v>3</v>
      </c>
      <c r="AR64" s="35">
        <f t="shared" si="15"/>
        <v>68</v>
      </c>
      <c r="AS64" s="8">
        <f t="shared" si="11"/>
        <v>4.4117647058823532E-2</v>
      </c>
    </row>
    <row r="65" spans="1:45" x14ac:dyDescent="0.25">
      <c r="A65" s="112"/>
      <c r="B65" s="115"/>
      <c r="C65" s="27" t="s">
        <v>108</v>
      </c>
      <c r="D65" s="15"/>
      <c r="E65" s="88"/>
      <c r="F65" s="85"/>
      <c r="G65" s="86" t="s">
        <v>102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 t="s">
        <v>104</v>
      </c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7" t="s">
        <v>109</v>
      </c>
      <c r="AJ65" s="89"/>
      <c r="AK65" s="85"/>
      <c r="AL65" s="17"/>
      <c r="AM65" s="31"/>
      <c r="AN65" s="7"/>
      <c r="AO65" s="7"/>
      <c r="AP65" s="7"/>
      <c r="AQ65" s="28">
        <f t="shared" si="12"/>
        <v>3</v>
      </c>
      <c r="AR65" s="35">
        <f t="shared" si="15"/>
        <v>68</v>
      </c>
      <c r="AS65" s="8">
        <f t="shared" si="11"/>
        <v>4.4117647058823532E-2</v>
      </c>
    </row>
    <row r="66" spans="1:45" ht="13.2" customHeight="1" x14ac:dyDescent="0.25">
      <c r="A66" s="112"/>
      <c r="B66" s="113" t="s">
        <v>110</v>
      </c>
      <c r="C66" s="27" t="s">
        <v>61</v>
      </c>
      <c r="D66" s="12"/>
      <c r="E66" s="88"/>
      <c r="F66" s="85"/>
      <c r="G66" s="86" t="s">
        <v>102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6" t="s">
        <v>104</v>
      </c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7" t="s">
        <v>109</v>
      </c>
      <c r="AJ66" s="89"/>
      <c r="AK66" s="85"/>
      <c r="AL66" s="17"/>
      <c r="AM66" s="31"/>
      <c r="AN66" s="7"/>
      <c r="AO66" s="7"/>
      <c r="AP66" s="7"/>
      <c r="AQ66" s="28">
        <f t="shared" si="12"/>
        <v>3</v>
      </c>
      <c r="AR66" s="35">
        <f>34*2</f>
        <v>68</v>
      </c>
      <c r="AS66" s="8">
        <f t="shared" si="11"/>
        <v>4.4117647058823532E-2</v>
      </c>
    </row>
    <row r="67" spans="1:45" ht="12.75" customHeight="1" x14ac:dyDescent="0.25">
      <c r="A67" s="112"/>
      <c r="B67" s="114"/>
      <c r="C67" s="27" t="s">
        <v>62</v>
      </c>
      <c r="D67" s="15"/>
      <c r="E67" s="88"/>
      <c r="F67" s="85"/>
      <c r="G67" s="86" t="s">
        <v>102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6" t="s">
        <v>104</v>
      </c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7" t="s">
        <v>109</v>
      </c>
      <c r="AJ67" s="89"/>
      <c r="AK67" s="85"/>
      <c r="AL67" s="17"/>
      <c r="AM67" s="31"/>
      <c r="AN67" s="7"/>
      <c r="AO67" s="7"/>
      <c r="AP67" s="7"/>
      <c r="AQ67" s="28">
        <f t="shared" si="12"/>
        <v>3</v>
      </c>
      <c r="AR67" s="35">
        <f t="shared" si="15"/>
        <v>68</v>
      </c>
      <c r="AS67" s="8">
        <f t="shared" si="11"/>
        <v>4.4117647058823532E-2</v>
      </c>
    </row>
    <row r="68" spans="1:45" ht="12.75" customHeight="1" x14ac:dyDescent="0.25">
      <c r="A68" s="112"/>
      <c r="B68" s="114"/>
      <c r="C68" s="78" t="s">
        <v>63</v>
      </c>
      <c r="D68" s="38"/>
      <c r="E68" s="88"/>
      <c r="F68" s="85"/>
      <c r="G68" s="86" t="s">
        <v>102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6" t="s">
        <v>104</v>
      </c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7" t="s">
        <v>109</v>
      </c>
      <c r="AJ68" s="89"/>
      <c r="AK68" s="85"/>
      <c r="AL68" s="17"/>
      <c r="AM68" s="31"/>
      <c r="AN68" s="7"/>
      <c r="AO68" s="7"/>
      <c r="AP68" s="7"/>
      <c r="AQ68" s="28">
        <f t="shared" si="12"/>
        <v>3</v>
      </c>
      <c r="AR68" s="35">
        <f t="shared" si="15"/>
        <v>68</v>
      </c>
      <c r="AS68" s="8">
        <f t="shared" si="11"/>
        <v>4.4117647058823532E-2</v>
      </c>
    </row>
    <row r="69" spans="1:45" ht="12.75" customHeight="1" x14ac:dyDescent="0.25">
      <c r="A69" s="112"/>
      <c r="B69" s="114"/>
      <c r="C69" s="78" t="s">
        <v>107</v>
      </c>
      <c r="D69" s="38"/>
      <c r="E69" s="88"/>
      <c r="F69" s="85"/>
      <c r="G69" s="86" t="s">
        <v>102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6" t="s">
        <v>104</v>
      </c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7" t="s">
        <v>109</v>
      </c>
      <c r="AJ69" s="89"/>
      <c r="AK69" s="85"/>
      <c r="AL69" s="17"/>
      <c r="AM69" s="31"/>
      <c r="AN69" s="7"/>
      <c r="AO69" s="7"/>
      <c r="AP69" s="7"/>
      <c r="AQ69" s="28">
        <f t="shared" si="12"/>
        <v>3</v>
      </c>
      <c r="AR69" s="35">
        <f t="shared" si="15"/>
        <v>68</v>
      </c>
      <c r="AS69" s="8">
        <f t="shared" si="11"/>
        <v>4.4117647058823532E-2</v>
      </c>
    </row>
    <row r="70" spans="1:45" ht="12.75" customHeight="1" x14ac:dyDescent="0.25">
      <c r="A70" s="112"/>
      <c r="B70" s="115"/>
      <c r="C70" s="27" t="s">
        <v>108</v>
      </c>
      <c r="D70" s="15"/>
      <c r="E70" s="88"/>
      <c r="F70" s="85"/>
      <c r="G70" s="86" t="s">
        <v>102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6" t="s">
        <v>104</v>
      </c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7" t="s">
        <v>109</v>
      </c>
      <c r="AJ70" s="89"/>
      <c r="AK70" s="85"/>
      <c r="AL70" s="17"/>
      <c r="AM70" s="31"/>
      <c r="AN70" s="7"/>
      <c r="AO70" s="7"/>
      <c r="AP70" s="7"/>
      <c r="AQ70" s="28">
        <f t="shared" si="12"/>
        <v>3</v>
      </c>
      <c r="AR70" s="35">
        <f t="shared" si="15"/>
        <v>68</v>
      </c>
      <c r="AS70" s="8">
        <f t="shared" si="11"/>
        <v>4.4117647058823532E-2</v>
      </c>
    </row>
    <row r="71" spans="1:45" ht="27" customHeight="1" x14ac:dyDescent="0.25">
      <c r="A71" s="53"/>
      <c r="B71" s="54"/>
      <c r="C71" s="54"/>
      <c r="D71" s="54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3"/>
      <c r="AN71" s="53"/>
      <c r="AO71" s="53"/>
      <c r="AP71" s="53"/>
      <c r="AQ71" s="53"/>
      <c r="AR71" s="53"/>
      <c r="AS71" s="53"/>
    </row>
    <row r="72" spans="1:45" s="32" customFormat="1" ht="90.75" customHeight="1" x14ac:dyDescent="0.25">
      <c r="A72" s="130" t="s">
        <v>26</v>
      </c>
      <c r="B72" s="130"/>
      <c r="C72" s="130"/>
      <c r="D72" s="130"/>
      <c r="E72" s="144" t="s">
        <v>40</v>
      </c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0" t="s">
        <v>20</v>
      </c>
      <c r="AR72" s="140" t="s">
        <v>22</v>
      </c>
      <c r="AS72" s="137" t="s">
        <v>21</v>
      </c>
    </row>
    <row r="73" spans="1:45" s="32" customFormat="1" ht="21" customHeight="1" x14ac:dyDescent="0.25">
      <c r="A73" s="125" t="s">
        <v>0</v>
      </c>
      <c r="B73" s="125"/>
      <c r="C73" s="125"/>
      <c r="D73" s="13" t="s">
        <v>18</v>
      </c>
      <c r="E73" s="125" t="s">
        <v>1</v>
      </c>
      <c r="F73" s="125"/>
      <c r="G73" s="125"/>
      <c r="H73" s="125"/>
      <c r="I73" s="125" t="s">
        <v>2</v>
      </c>
      <c r="J73" s="125"/>
      <c r="K73" s="125"/>
      <c r="L73" s="125"/>
      <c r="M73" s="125" t="s">
        <v>3</v>
      </c>
      <c r="N73" s="125"/>
      <c r="O73" s="125"/>
      <c r="P73" s="125"/>
      <c r="Q73" s="125" t="s">
        <v>4</v>
      </c>
      <c r="R73" s="125"/>
      <c r="S73" s="125"/>
      <c r="T73" s="125"/>
      <c r="U73" s="125" t="s">
        <v>5</v>
      </c>
      <c r="V73" s="125"/>
      <c r="W73" s="125"/>
      <c r="X73" s="125" t="s">
        <v>6</v>
      </c>
      <c r="Y73" s="125"/>
      <c r="Z73" s="125"/>
      <c r="AA73" s="125"/>
      <c r="AB73" s="125" t="s">
        <v>7</v>
      </c>
      <c r="AC73" s="125"/>
      <c r="AD73" s="125"/>
      <c r="AE73" s="125" t="s">
        <v>8</v>
      </c>
      <c r="AF73" s="125"/>
      <c r="AG73" s="125"/>
      <c r="AH73" s="125"/>
      <c r="AI73" s="125"/>
      <c r="AJ73" s="125" t="s">
        <v>9</v>
      </c>
      <c r="AK73" s="125"/>
      <c r="AL73" s="125"/>
      <c r="AM73" s="125" t="s">
        <v>10</v>
      </c>
      <c r="AN73" s="125"/>
      <c r="AO73" s="125"/>
      <c r="AP73" s="125"/>
      <c r="AQ73" s="140"/>
      <c r="AR73" s="140"/>
      <c r="AS73" s="137"/>
    </row>
    <row r="74" spans="1:45" s="32" customFormat="1" ht="15" customHeight="1" x14ac:dyDescent="0.25">
      <c r="A74" s="125"/>
      <c r="B74" s="125"/>
      <c r="C74" s="125"/>
      <c r="D74" s="13" t="s">
        <v>19</v>
      </c>
      <c r="E74" s="5">
        <v>1</v>
      </c>
      <c r="F74" s="5">
        <v>2</v>
      </c>
      <c r="G74" s="5">
        <v>3</v>
      </c>
      <c r="H74" s="5">
        <v>4</v>
      </c>
      <c r="I74" s="5">
        <v>5</v>
      </c>
      <c r="J74" s="5">
        <v>6</v>
      </c>
      <c r="K74" s="5">
        <v>7</v>
      </c>
      <c r="L74" s="5">
        <v>8</v>
      </c>
      <c r="M74" s="5">
        <v>9</v>
      </c>
      <c r="N74" s="5">
        <v>10</v>
      </c>
      <c r="O74" s="5">
        <v>11</v>
      </c>
      <c r="P74" s="5">
        <v>12</v>
      </c>
      <c r="Q74" s="5">
        <v>13</v>
      </c>
      <c r="R74" s="5">
        <v>14</v>
      </c>
      <c r="S74" s="5">
        <v>15</v>
      </c>
      <c r="T74" s="5">
        <v>16</v>
      </c>
      <c r="U74" s="5">
        <v>17</v>
      </c>
      <c r="V74" s="5">
        <v>18</v>
      </c>
      <c r="W74" s="5">
        <v>19</v>
      </c>
      <c r="X74" s="5">
        <v>20</v>
      </c>
      <c r="Y74" s="5">
        <v>21</v>
      </c>
      <c r="Z74" s="5">
        <v>22</v>
      </c>
      <c r="AA74" s="5">
        <v>23</v>
      </c>
      <c r="AB74" s="5">
        <v>24</v>
      </c>
      <c r="AC74" s="5">
        <v>25</v>
      </c>
      <c r="AD74" s="5">
        <v>26</v>
      </c>
      <c r="AE74" s="5">
        <v>27</v>
      </c>
      <c r="AF74" s="5">
        <v>28</v>
      </c>
      <c r="AG74" s="5">
        <v>29</v>
      </c>
      <c r="AH74" s="5">
        <v>30</v>
      </c>
      <c r="AI74" s="5">
        <v>31</v>
      </c>
      <c r="AJ74" s="5">
        <v>32</v>
      </c>
      <c r="AK74" s="5">
        <v>33</v>
      </c>
      <c r="AL74" s="5">
        <v>34</v>
      </c>
      <c r="AM74" s="5">
        <v>35</v>
      </c>
      <c r="AN74" s="5">
        <v>36</v>
      </c>
      <c r="AO74" s="5">
        <v>37</v>
      </c>
      <c r="AP74" s="5">
        <v>38</v>
      </c>
      <c r="AQ74" s="140"/>
      <c r="AR74" s="140"/>
      <c r="AS74" s="137"/>
    </row>
    <row r="75" spans="1:45" s="32" customFormat="1" ht="14.25" customHeight="1" x14ac:dyDescent="0.25">
      <c r="A75" s="112" t="s">
        <v>25</v>
      </c>
      <c r="B75" s="113" t="s">
        <v>13</v>
      </c>
      <c r="C75" s="14" t="s">
        <v>64</v>
      </c>
      <c r="D75" s="15"/>
      <c r="E75" s="88"/>
      <c r="F75" s="85"/>
      <c r="G75" s="86" t="s">
        <v>101</v>
      </c>
      <c r="H75" s="85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6" t="s">
        <v>104</v>
      </c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5"/>
      <c r="AH75" s="87" t="s">
        <v>109</v>
      </c>
      <c r="AI75" s="88"/>
      <c r="AJ75" s="88"/>
      <c r="AK75" s="4"/>
      <c r="AL75" s="4"/>
      <c r="AM75" s="7"/>
      <c r="AN75" s="7"/>
      <c r="AO75" s="7"/>
      <c r="AP75" s="7"/>
      <c r="AQ75" s="28">
        <f t="shared" ref="AQ75:AQ109" si="16">COUNTA(E75:AP75)</f>
        <v>3</v>
      </c>
      <c r="AR75" s="3">
        <f>34*5</f>
        <v>170</v>
      </c>
      <c r="AS75" s="8">
        <f t="shared" ref="AS75:AS109" si="17">AQ75/AR75</f>
        <v>1.7647058823529412E-2</v>
      </c>
    </row>
    <row r="76" spans="1:45" s="32" customFormat="1" ht="17.25" customHeight="1" x14ac:dyDescent="0.25">
      <c r="A76" s="112"/>
      <c r="B76" s="114"/>
      <c r="C76" s="14" t="s">
        <v>65</v>
      </c>
      <c r="D76" s="15"/>
      <c r="E76" s="88"/>
      <c r="F76" s="85"/>
      <c r="G76" s="86" t="s">
        <v>101</v>
      </c>
      <c r="H76" s="85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6" t="s">
        <v>104</v>
      </c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5"/>
      <c r="AH76" s="87" t="s">
        <v>109</v>
      </c>
      <c r="AI76" s="88"/>
      <c r="AJ76" s="88"/>
      <c r="AK76" s="4"/>
      <c r="AL76" s="4"/>
      <c r="AM76" s="7"/>
      <c r="AN76" s="7"/>
      <c r="AO76" s="7"/>
      <c r="AP76" s="7"/>
      <c r="AQ76" s="28">
        <f t="shared" si="16"/>
        <v>3</v>
      </c>
      <c r="AR76" s="3">
        <f t="shared" ref="AR76:AR79" si="18">34*5</f>
        <v>170</v>
      </c>
      <c r="AS76" s="8">
        <f t="shared" si="17"/>
        <v>1.7647058823529412E-2</v>
      </c>
    </row>
    <row r="77" spans="1:45" s="32" customFormat="1" ht="17.25" customHeight="1" x14ac:dyDescent="0.25">
      <c r="A77" s="112"/>
      <c r="B77" s="114"/>
      <c r="C77" s="77" t="s">
        <v>66</v>
      </c>
      <c r="D77" s="38"/>
      <c r="E77" s="88"/>
      <c r="F77" s="85"/>
      <c r="G77" s="86" t="s">
        <v>101</v>
      </c>
      <c r="H77" s="85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6" t="s">
        <v>104</v>
      </c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5"/>
      <c r="AH77" s="87" t="s">
        <v>109</v>
      </c>
      <c r="AI77" s="88"/>
      <c r="AJ77" s="88"/>
      <c r="AK77" s="4"/>
      <c r="AL77" s="4"/>
      <c r="AM77" s="7"/>
      <c r="AN77" s="7"/>
      <c r="AO77" s="7"/>
      <c r="AP77" s="7"/>
      <c r="AQ77" s="28">
        <f t="shared" si="16"/>
        <v>3</v>
      </c>
      <c r="AR77" s="3">
        <f t="shared" si="18"/>
        <v>170</v>
      </c>
      <c r="AS77" s="8">
        <f t="shared" si="17"/>
        <v>1.7647058823529412E-2</v>
      </c>
    </row>
    <row r="78" spans="1:45" s="32" customFormat="1" ht="17.25" customHeight="1" x14ac:dyDescent="0.25">
      <c r="A78" s="112"/>
      <c r="B78" s="114"/>
      <c r="C78" s="77" t="s">
        <v>111</v>
      </c>
      <c r="D78" s="38"/>
      <c r="E78" s="88"/>
      <c r="F78" s="85"/>
      <c r="G78" s="86" t="s">
        <v>101</v>
      </c>
      <c r="H78" s="85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6" t="s">
        <v>104</v>
      </c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5"/>
      <c r="AH78" s="87" t="s">
        <v>109</v>
      </c>
      <c r="AI78" s="88"/>
      <c r="AJ78" s="88"/>
      <c r="AK78" s="4"/>
      <c r="AL78" s="4"/>
      <c r="AM78" s="7"/>
      <c r="AN78" s="7"/>
      <c r="AO78" s="7"/>
      <c r="AP78" s="7"/>
      <c r="AQ78" s="28">
        <f t="shared" si="16"/>
        <v>3</v>
      </c>
      <c r="AR78" s="3">
        <f t="shared" si="18"/>
        <v>170</v>
      </c>
      <c r="AS78" s="8">
        <f t="shared" si="17"/>
        <v>1.7647058823529412E-2</v>
      </c>
    </row>
    <row r="79" spans="1:45" s="32" customFormat="1" ht="13.5" customHeight="1" x14ac:dyDescent="0.25">
      <c r="A79" s="112"/>
      <c r="B79" s="115"/>
      <c r="C79" s="14" t="s">
        <v>112</v>
      </c>
      <c r="D79" s="15"/>
      <c r="E79" s="88"/>
      <c r="F79" s="85"/>
      <c r="G79" s="86" t="s">
        <v>101</v>
      </c>
      <c r="H79" s="85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6" t="s">
        <v>104</v>
      </c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5"/>
      <c r="AH79" s="87" t="s">
        <v>109</v>
      </c>
      <c r="AI79" s="88"/>
      <c r="AJ79" s="88"/>
      <c r="AK79" s="4"/>
      <c r="AL79" s="4"/>
      <c r="AM79" s="7"/>
      <c r="AN79" s="7"/>
      <c r="AO79" s="7"/>
      <c r="AP79" s="7"/>
      <c r="AQ79" s="28">
        <f t="shared" si="16"/>
        <v>3</v>
      </c>
      <c r="AR79" s="3">
        <f t="shared" si="18"/>
        <v>170</v>
      </c>
      <c r="AS79" s="8">
        <f t="shared" si="17"/>
        <v>1.7647058823529412E-2</v>
      </c>
    </row>
    <row r="80" spans="1:45" s="32" customFormat="1" ht="18" customHeight="1" x14ac:dyDescent="0.25">
      <c r="A80" s="112"/>
      <c r="B80" s="113" t="s">
        <v>27</v>
      </c>
      <c r="C80" s="14" t="s">
        <v>64</v>
      </c>
      <c r="D80" s="15"/>
      <c r="E80" s="88"/>
      <c r="F80" s="85"/>
      <c r="G80" s="85"/>
      <c r="H80" s="86" t="s">
        <v>101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6" t="s">
        <v>104</v>
      </c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7" t="s">
        <v>109</v>
      </c>
      <c r="AI80" s="85"/>
      <c r="AJ80" s="85"/>
      <c r="AK80" s="17"/>
      <c r="AL80" s="17"/>
      <c r="AM80" s="7"/>
      <c r="AN80" s="7"/>
      <c r="AO80" s="7"/>
      <c r="AP80" s="7"/>
      <c r="AQ80" s="28">
        <f t="shared" si="16"/>
        <v>3</v>
      </c>
      <c r="AR80" s="3">
        <f>34*3</f>
        <v>102</v>
      </c>
      <c r="AS80" s="8">
        <f t="shared" si="17"/>
        <v>2.9411764705882353E-2</v>
      </c>
    </row>
    <row r="81" spans="1:45" s="32" customFormat="1" ht="18" customHeight="1" x14ac:dyDescent="0.25">
      <c r="A81" s="112"/>
      <c r="B81" s="114"/>
      <c r="C81" s="14" t="s">
        <v>65</v>
      </c>
      <c r="D81" s="15"/>
      <c r="E81" s="88"/>
      <c r="F81" s="88"/>
      <c r="G81" s="88"/>
      <c r="H81" s="86" t="s">
        <v>101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6" t="s">
        <v>104</v>
      </c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7" t="s">
        <v>109</v>
      </c>
      <c r="AI81" s="85"/>
      <c r="AJ81" s="85"/>
      <c r="AK81" s="17"/>
      <c r="AL81" s="17"/>
      <c r="AM81" s="7"/>
      <c r="AN81" s="7"/>
      <c r="AO81" s="7"/>
      <c r="AP81" s="7"/>
      <c r="AQ81" s="28">
        <f t="shared" si="16"/>
        <v>3</v>
      </c>
      <c r="AR81" s="3">
        <f t="shared" ref="AR81:AR89" si="19">34*3</f>
        <v>102</v>
      </c>
      <c r="AS81" s="8">
        <f t="shared" si="17"/>
        <v>2.9411764705882353E-2</v>
      </c>
    </row>
    <row r="82" spans="1:45" s="32" customFormat="1" ht="18" customHeight="1" x14ac:dyDescent="0.25">
      <c r="A82" s="112"/>
      <c r="B82" s="114"/>
      <c r="C82" s="77" t="s">
        <v>66</v>
      </c>
      <c r="D82" s="38"/>
      <c r="E82" s="88"/>
      <c r="F82" s="88"/>
      <c r="G82" s="88"/>
      <c r="H82" s="86" t="s">
        <v>101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6" t="s">
        <v>104</v>
      </c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7" t="s">
        <v>109</v>
      </c>
      <c r="AI82" s="85"/>
      <c r="AJ82" s="85"/>
      <c r="AK82" s="17"/>
      <c r="AL82" s="17"/>
      <c r="AM82" s="7"/>
      <c r="AN82" s="7"/>
      <c r="AO82" s="7"/>
      <c r="AP82" s="7"/>
      <c r="AQ82" s="28">
        <f t="shared" si="16"/>
        <v>3</v>
      </c>
      <c r="AR82" s="3">
        <f t="shared" si="19"/>
        <v>102</v>
      </c>
      <c r="AS82" s="8">
        <f t="shared" si="17"/>
        <v>2.9411764705882353E-2</v>
      </c>
    </row>
    <row r="83" spans="1:45" s="32" customFormat="1" ht="18" customHeight="1" x14ac:dyDescent="0.25">
      <c r="A83" s="112"/>
      <c r="B83" s="114"/>
      <c r="C83" s="77" t="s">
        <v>111</v>
      </c>
      <c r="D83" s="38"/>
      <c r="E83" s="88"/>
      <c r="F83" s="88"/>
      <c r="G83" s="88"/>
      <c r="H83" s="86" t="s">
        <v>101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6" t="s">
        <v>104</v>
      </c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7" t="s">
        <v>109</v>
      </c>
      <c r="AI83" s="85"/>
      <c r="AJ83" s="85"/>
      <c r="AK83" s="17"/>
      <c r="AL83" s="17"/>
      <c r="AM83" s="7"/>
      <c r="AN83" s="7"/>
      <c r="AO83" s="7"/>
      <c r="AP83" s="7"/>
      <c r="AQ83" s="28">
        <f t="shared" si="16"/>
        <v>3</v>
      </c>
      <c r="AR83" s="3">
        <f t="shared" si="19"/>
        <v>102</v>
      </c>
      <c r="AS83" s="8">
        <f t="shared" si="17"/>
        <v>2.9411764705882353E-2</v>
      </c>
    </row>
    <row r="84" spans="1:45" s="32" customFormat="1" ht="18.75" customHeight="1" x14ac:dyDescent="0.25">
      <c r="A84" s="112"/>
      <c r="B84" s="115"/>
      <c r="C84" s="14" t="s">
        <v>112</v>
      </c>
      <c r="D84" s="15"/>
      <c r="E84" s="88"/>
      <c r="F84" s="88"/>
      <c r="G84" s="88"/>
      <c r="H84" s="86" t="s">
        <v>101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6" t="s">
        <v>104</v>
      </c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7" t="s">
        <v>109</v>
      </c>
      <c r="AI84" s="85"/>
      <c r="AJ84" s="85"/>
      <c r="AK84" s="17"/>
      <c r="AL84" s="17"/>
      <c r="AM84" s="7"/>
      <c r="AN84" s="7"/>
      <c r="AO84" s="7"/>
      <c r="AP84" s="7"/>
      <c r="AQ84" s="28">
        <f t="shared" si="16"/>
        <v>3</v>
      </c>
      <c r="AR84" s="3">
        <f t="shared" si="19"/>
        <v>102</v>
      </c>
      <c r="AS84" s="8">
        <f t="shared" si="17"/>
        <v>2.9411764705882353E-2</v>
      </c>
    </row>
    <row r="85" spans="1:45" s="32" customFormat="1" ht="21" customHeight="1" x14ac:dyDescent="0.25">
      <c r="A85" s="112"/>
      <c r="B85" s="113" t="s">
        <v>12</v>
      </c>
      <c r="C85" s="14" t="s">
        <v>64</v>
      </c>
      <c r="D85" s="10"/>
      <c r="E85" s="88"/>
      <c r="F85" s="88"/>
      <c r="G85" s="88"/>
      <c r="H85" s="86" t="s">
        <v>101</v>
      </c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 t="s">
        <v>104</v>
      </c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7" t="s">
        <v>109</v>
      </c>
      <c r="AI85" s="85"/>
      <c r="AJ85" s="85"/>
      <c r="AK85" s="17"/>
      <c r="AL85" s="17"/>
      <c r="AM85" s="7"/>
      <c r="AN85" s="7"/>
      <c r="AO85" s="7"/>
      <c r="AP85" s="7"/>
      <c r="AQ85" s="28">
        <f t="shared" si="16"/>
        <v>3</v>
      </c>
      <c r="AR85" s="3">
        <f t="shared" si="19"/>
        <v>102</v>
      </c>
      <c r="AS85" s="8">
        <f t="shared" si="17"/>
        <v>2.9411764705882353E-2</v>
      </c>
    </row>
    <row r="86" spans="1:45" s="32" customFormat="1" ht="18.75" customHeight="1" x14ac:dyDescent="0.25">
      <c r="A86" s="112"/>
      <c r="B86" s="114"/>
      <c r="C86" s="14" t="s">
        <v>65</v>
      </c>
      <c r="D86" s="10"/>
      <c r="E86" s="88"/>
      <c r="F86" s="88"/>
      <c r="G86" s="88"/>
      <c r="H86" s="86" t="s">
        <v>101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6" t="s">
        <v>104</v>
      </c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7" t="s">
        <v>109</v>
      </c>
      <c r="AI86" s="85"/>
      <c r="AJ86" s="85"/>
      <c r="AK86" s="17"/>
      <c r="AL86" s="17"/>
      <c r="AM86" s="7"/>
      <c r="AN86" s="7"/>
      <c r="AO86" s="7"/>
      <c r="AP86" s="7"/>
      <c r="AQ86" s="28">
        <f t="shared" si="16"/>
        <v>3</v>
      </c>
      <c r="AR86" s="3">
        <f t="shared" si="19"/>
        <v>102</v>
      </c>
      <c r="AS86" s="8">
        <f t="shared" si="17"/>
        <v>2.9411764705882353E-2</v>
      </c>
    </row>
    <row r="87" spans="1:45" s="32" customFormat="1" ht="18.75" customHeight="1" x14ac:dyDescent="0.25">
      <c r="A87" s="112"/>
      <c r="B87" s="114"/>
      <c r="C87" s="77" t="s">
        <v>66</v>
      </c>
      <c r="D87" s="10"/>
      <c r="E87" s="88"/>
      <c r="F87" s="88"/>
      <c r="G87" s="88"/>
      <c r="H87" s="86" t="s">
        <v>101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6" t="s">
        <v>104</v>
      </c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7" t="s">
        <v>109</v>
      </c>
      <c r="AI87" s="85"/>
      <c r="AJ87" s="85"/>
      <c r="AK87" s="17"/>
      <c r="AL87" s="17"/>
      <c r="AM87" s="7"/>
      <c r="AN87" s="7"/>
      <c r="AO87" s="7"/>
      <c r="AP87" s="7"/>
      <c r="AQ87" s="28">
        <f t="shared" si="16"/>
        <v>3</v>
      </c>
      <c r="AR87" s="3">
        <f t="shared" si="19"/>
        <v>102</v>
      </c>
      <c r="AS87" s="8">
        <f t="shared" si="17"/>
        <v>2.9411764705882353E-2</v>
      </c>
    </row>
    <row r="88" spans="1:45" s="32" customFormat="1" ht="18.75" customHeight="1" x14ac:dyDescent="0.25">
      <c r="A88" s="112"/>
      <c r="B88" s="114"/>
      <c r="C88" s="77" t="s">
        <v>111</v>
      </c>
      <c r="D88" s="10"/>
      <c r="E88" s="88"/>
      <c r="F88" s="88"/>
      <c r="G88" s="88"/>
      <c r="H88" s="86" t="s">
        <v>101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6" t="s">
        <v>104</v>
      </c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7" t="s">
        <v>109</v>
      </c>
      <c r="AI88" s="85"/>
      <c r="AJ88" s="85"/>
      <c r="AK88" s="17"/>
      <c r="AL88" s="17"/>
      <c r="AM88" s="7"/>
      <c r="AN88" s="7"/>
      <c r="AO88" s="7"/>
      <c r="AP88" s="7"/>
      <c r="AQ88" s="28">
        <f t="shared" si="16"/>
        <v>3</v>
      </c>
      <c r="AR88" s="3">
        <f t="shared" si="19"/>
        <v>102</v>
      </c>
      <c r="AS88" s="8">
        <f t="shared" si="17"/>
        <v>2.9411764705882353E-2</v>
      </c>
    </row>
    <row r="89" spans="1:45" s="32" customFormat="1" ht="16.5" customHeight="1" x14ac:dyDescent="0.25">
      <c r="A89" s="112"/>
      <c r="B89" s="115"/>
      <c r="C89" s="14" t="s">
        <v>112</v>
      </c>
      <c r="D89" s="10"/>
      <c r="E89" s="88"/>
      <c r="F89" s="88"/>
      <c r="G89" s="88"/>
      <c r="H89" s="86" t="s">
        <v>101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6" t="s">
        <v>104</v>
      </c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7" t="s">
        <v>109</v>
      </c>
      <c r="AI89" s="89"/>
      <c r="AJ89" s="89"/>
      <c r="AK89" s="17"/>
      <c r="AL89" s="17"/>
      <c r="AM89" s="7"/>
      <c r="AN89" s="7"/>
      <c r="AO89" s="7"/>
      <c r="AP89" s="7"/>
      <c r="AQ89" s="28">
        <f t="shared" si="16"/>
        <v>3</v>
      </c>
      <c r="AR89" s="3">
        <f t="shared" si="19"/>
        <v>102</v>
      </c>
      <c r="AS89" s="8">
        <f t="shared" si="17"/>
        <v>2.9411764705882353E-2</v>
      </c>
    </row>
    <row r="90" spans="1:45" s="32" customFormat="1" ht="21" customHeight="1" x14ac:dyDescent="0.25">
      <c r="A90" s="112"/>
      <c r="B90" s="113" t="s">
        <v>11</v>
      </c>
      <c r="C90" s="14" t="s">
        <v>64</v>
      </c>
      <c r="D90" s="15"/>
      <c r="E90" s="88"/>
      <c r="F90" s="88"/>
      <c r="G90" s="86" t="s">
        <v>101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6" t="s">
        <v>104</v>
      </c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7" t="s">
        <v>109</v>
      </c>
      <c r="AI90" s="89"/>
      <c r="AJ90" s="89"/>
      <c r="AK90" s="17"/>
      <c r="AL90" s="17"/>
      <c r="AM90" s="7"/>
      <c r="AN90" s="7"/>
      <c r="AO90" s="7"/>
      <c r="AP90" s="7"/>
      <c r="AQ90" s="28">
        <f t="shared" si="16"/>
        <v>3</v>
      </c>
      <c r="AR90" s="3">
        <f t="shared" ref="AR90:AR94" si="20">34*5</f>
        <v>170</v>
      </c>
      <c r="AS90" s="8">
        <f t="shared" si="17"/>
        <v>1.7647058823529412E-2</v>
      </c>
    </row>
    <row r="91" spans="1:45" s="32" customFormat="1" ht="21" customHeight="1" x14ac:dyDescent="0.25">
      <c r="A91" s="112"/>
      <c r="B91" s="114"/>
      <c r="C91" s="14" t="s">
        <v>65</v>
      </c>
      <c r="D91" s="15"/>
      <c r="E91" s="88"/>
      <c r="F91" s="88"/>
      <c r="G91" s="86" t="s">
        <v>101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6" t="s">
        <v>104</v>
      </c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7" t="s">
        <v>109</v>
      </c>
      <c r="AI91" s="89"/>
      <c r="AJ91" s="89"/>
      <c r="AK91" s="17"/>
      <c r="AL91" s="17"/>
      <c r="AM91" s="7"/>
      <c r="AN91" s="7"/>
      <c r="AO91" s="7"/>
      <c r="AP91" s="7"/>
      <c r="AQ91" s="28">
        <f t="shared" si="16"/>
        <v>3</v>
      </c>
      <c r="AR91" s="3">
        <f t="shared" si="20"/>
        <v>170</v>
      </c>
      <c r="AS91" s="8">
        <f t="shared" si="17"/>
        <v>1.7647058823529412E-2</v>
      </c>
    </row>
    <row r="92" spans="1:45" s="32" customFormat="1" ht="21" customHeight="1" x14ac:dyDescent="0.25">
      <c r="A92" s="112"/>
      <c r="B92" s="114"/>
      <c r="C92" s="77" t="s">
        <v>66</v>
      </c>
      <c r="D92" s="38"/>
      <c r="E92" s="88"/>
      <c r="F92" s="88"/>
      <c r="G92" s="86" t="s">
        <v>101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 t="s">
        <v>104</v>
      </c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7" t="s">
        <v>109</v>
      </c>
      <c r="AI92" s="89"/>
      <c r="AJ92" s="89"/>
      <c r="AK92" s="17"/>
      <c r="AL92" s="17"/>
      <c r="AM92" s="7"/>
      <c r="AN92" s="7"/>
      <c r="AO92" s="7"/>
      <c r="AP92" s="7"/>
      <c r="AQ92" s="28">
        <f t="shared" si="16"/>
        <v>3</v>
      </c>
      <c r="AR92" s="3">
        <f t="shared" si="20"/>
        <v>170</v>
      </c>
      <c r="AS92" s="8">
        <f t="shared" si="17"/>
        <v>1.7647058823529412E-2</v>
      </c>
    </row>
    <row r="93" spans="1:45" s="32" customFormat="1" ht="21" customHeight="1" x14ac:dyDescent="0.25">
      <c r="A93" s="112"/>
      <c r="B93" s="114"/>
      <c r="C93" s="77" t="s">
        <v>111</v>
      </c>
      <c r="D93" s="38"/>
      <c r="E93" s="88"/>
      <c r="F93" s="88"/>
      <c r="G93" s="86" t="s">
        <v>101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6" t="s">
        <v>104</v>
      </c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7" t="s">
        <v>109</v>
      </c>
      <c r="AI93" s="89"/>
      <c r="AJ93" s="89"/>
      <c r="AK93" s="17"/>
      <c r="AL93" s="17"/>
      <c r="AM93" s="7"/>
      <c r="AN93" s="7"/>
      <c r="AO93" s="7"/>
      <c r="AP93" s="7"/>
      <c r="AQ93" s="28">
        <f t="shared" si="16"/>
        <v>3</v>
      </c>
      <c r="AR93" s="3">
        <f t="shared" si="20"/>
        <v>170</v>
      </c>
      <c r="AS93" s="8">
        <f t="shared" si="17"/>
        <v>1.7647058823529412E-2</v>
      </c>
    </row>
    <row r="94" spans="1:45" s="32" customFormat="1" ht="18" customHeight="1" x14ac:dyDescent="0.25">
      <c r="A94" s="112"/>
      <c r="B94" s="115"/>
      <c r="C94" s="14" t="s">
        <v>112</v>
      </c>
      <c r="D94" s="15"/>
      <c r="E94" s="88"/>
      <c r="F94" s="88"/>
      <c r="G94" s="86" t="s">
        <v>101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6" t="s">
        <v>104</v>
      </c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7" t="s">
        <v>109</v>
      </c>
      <c r="AI94" s="89"/>
      <c r="AJ94" s="89"/>
      <c r="AK94" s="17"/>
      <c r="AL94" s="17"/>
      <c r="AM94" s="7"/>
      <c r="AN94" s="7"/>
      <c r="AO94" s="7"/>
      <c r="AP94" s="7"/>
      <c r="AQ94" s="28">
        <f t="shared" si="16"/>
        <v>3</v>
      </c>
      <c r="AR94" s="3">
        <f t="shared" si="20"/>
        <v>170</v>
      </c>
      <c r="AS94" s="8">
        <f t="shared" si="17"/>
        <v>1.7647058823529412E-2</v>
      </c>
    </row>
    <row r="95" spans="1:45" s="32" customFormat="1" ht="21" customHeight="1" x14ac:dyDescent="0.25">
      <c r="A95" s="112"/>
      <c r="B95" s="113" t="s">
        <v>28</v>
      </c>
      <c r="C95" s="14" t="s">
        <v>64</v>
      </c>
      <c r="D95" s="15"/>
      <c r="E95" s="88"/>
      <c r="F95" s="88"/>
      <c r="G95" s="88"/>
      <c r="H95" s="86" t="s">
        <v>101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6" t="s">
        <v>104</v>
      </c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7" t="s">
        <v>109</v>
      </c>
      <c r="AI95" s="89"/>
      <c r="AJ95" s="89"/>
      <c r="AK95" s="17"/>
      <c r="AL95" s="17"/>
      <c r="AM95" s="7"/>
      <c r="AN95" s="7"/>
      <c r="AO95" s="7"/>
      <c r="AP95" s="7"/>
      <c r="AQ95" s="28">
        <f t="shared" si="16"/>
        <v>3</v>
      </c>
      <c r="AR95" s="3">
        <f t="shared" ref="AR95:AR99" si="21">34*3</f>
        <v>102</v>
      </c>
      <c r="AS95" s="8">
        <f t="shared" si="17"/>
        <v>2.9411764705882353E-2</v>
      </c>
    </row>
    <row r="96" spans="1:45" s="32" customFormat="1" ht="18.75" customHeight="1" x14ac:dyDescent="0.25">
      <c r="A96" s="112"/>
      <c r="B96" s="114"/>
      <c r="C96" s="14" t="s">
        <v>65</v>
      </c>
      <c r="D96" s="12"/>
      <c r="E96" s="88"/>
      <c r="F96" s="88"/>
      <c r="G96" s="88"/>
      <c r="H96" s="86" t="s">
        <v>101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6" t="s">
        <v>104</v>
      </c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7" t="s">
        <v>109</v>
      </c>
      <c r="AI96" s="89"/>
      <c r="AJ96" s="89"/>
      <c r="AK96" s="17"/>
      <c r="AL96" s="17"/>
      <c r="AM96" s="7"/>
      <c r="AN96" s="7"/>
      <c r="AO96" s="7"/>
      <c r="AP96" s="7"/>
      <c r="AQ96" s="28">
        <f t="shared" si="16"/>
        <v>3</v>
      </c>
      <c r="AR96" s="3">
        <f t="shared" si="21"/>
        <v>102</v>
      </c>
      <c r="AS96" s="8">
        <f t="shared" si="17"/>
        <v>2.9411764705882353E-2</v>
      </c>
    </row>
    <row r="97" spans="1:45" s="32" customFormat="1" ht="18.75" customHeight="1" x14ac:dyDescent="0.25">
      <c r="A97" s="112"/>
      <c r="B97" s="114"/>
      <c r="C97" s="77" t="s">
        <v>66</v>
      </c>
      <c r="D97" s="43"/>
      <c r="E97" s="88"/>
      <c r="F97" s="88"/>
      <c r="G97" s="88"/>
      <c r="H97" s="86" t="s">
        <v>101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6" t="s">
        <v>104</v>
      </c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7" t="s">
        <v>109</v>
      </c>
      <c r="AI97" s="89"/>
      <c r="AJ97" s="89"/>
      <c r="AK97" s="17"/>
      <c r="AL97" s="17"/>
      <c r="AM97" s="7"/>
      <c r="AN97" s="7"/>
      <c r="AO97" s="7"/>
      <c r="AP97" s="7"/>
      <c r="AQ97" s="28">
        <f t="shared" si="16"/>
        <v>3</v>
      </c>
      <c r="AR97" s="3">
        <f t="shared" si="21"/>
        <v>102</v>
      </c>
      <c r="AS97" s="8">
        <f t="shared" si="17"/>
        <v>2.9411764705882353E-2</v>
      </c>
    </row>
    <row r="98" spans="1:45" s="32" customFormat="1" ht="18.75" customHeight="1" x14ac:dyDescent="0.25">
      <c r="A98" s="112"/>
      <c r="B98" s="114"/>
      <c r="C98" s="77" t="s">
        <v>111</v>
      </c>
      <c r="D98" s="43"/>
      <c r="E98" s="88"/>
      <c r="F98" s="88"/>
      <c r="G98" s="88"/>
      <c r="H98" s="86" t="s">
        <v>101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6" t="s">
        <v>104</v>
      </c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7" t="s">
        <v>109</v>
      </c>
      <c r="AI98" s="89"/>
      <c r="AJ98" s="89"/>
      <c r="AK98" s="17"/>
      <c r="AL98" s="17"/>
      <c r="AM98" s="7"/>
      <c r="AN98" s="7"/>
      <c r="AO98" s="7"/>
      <c r="AP98" s="7"/>
      <c r="AQ98" s="28">
        <f t="shared" si="16"/>
        <v>3</v>
      </c>
      <c r="AR98" s="3">
        <f t="shared" si="21"/>
        <v>102</v>
      </c>
      <c r="AS98" s="8">
        <f t="shared" si="17"/>
        <v>2.9411764705882353E-2</v>
      </c>
    </row>
    <row r="99" spans="1:45" s="32" customFormat="1" ht="18" customHeight="1" x14ac:dyDescent="0.25">
      <c r="A99" s="112"/>
      <c r="B99" s="115"/>
      <c r="C99" s="14" t="s">
        <v>112</v>
      </c>
      <c r="D99" s="15"/>
      <c r="E99" s="88"/>
      <c r="F99" s="88"/>
      <c r="G99" s="88"/>
      <c r="H99" s="86" t="s">
        <v>101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6" t="s">
        <v>104</v>
      </c>
      <c r="T99" s="90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7" t="s">
        <v>109</v>
      </c>
      <c r="AI99" s="89"/>
      <c r="AJ99" s="89"/>
      <c r="AK99" s="17"/>
      <c r="AL99" s="17"/>
      <c r="AM99" s="7"/>
      <c r="AN99" s="7"/>
      <c r="AO99" s="7"/>
      <c r="AP99" s="7"/>
      <c r="AQ99" s="28">
        <f t="shared" si="16"/>
        <v>3</v>
      </c>
      <c r="AR99" s="3">
        <f t="shared" si="21"/>
        <v>102</v>
      </c>
      <c r="AS99" s="8">
        <f t="shared" si="17"/>
        <v>2.9411764705882353E-2</v>
      </c>
    </row>
    <row r="100" spans="1:45" s="32" customFormat="1" ht="18" customHeight="1" x14ac:dyDescent="0.25">
      <c r="A100" s="112"/>
      <c r="B100" s="113" t="s">
        <v>30</v>
      </c>
      <c r="C100" s="14" t="s">
        <v>64</v>
      </c>
      <c r="D100" s="15"/>
      <c r="E100" s="88"/>
      <c r="F100" s="88"/>
      <c r="G100" s="88"/>
      <c r="H100" s="86" t="s">
        <v>101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90"/>
      <c r="AH100" s="85"/>
      <c r="AI100" s="87" t="s">
        <v>109</v>
      </c>
      <c r="AJ100" s="89"/>
      <c r="AK100" s="17"/>
      <c r="AL100" s="17"/>
      <c r="AM100" s="7"/>
      <c r="AN100" s="7"/>
      <c r="AO100" s="7"/>
      <c r="AP100" s="7"/>
      <c r="AQ100" s="28">
        <f t="shared" si="16"/>
        <v>2</v>
      </c>
      <c r="AR100" s="3">
        <f>34*1</f>
        <v>34</v>
      </c>
      <c r="AS100" s="8">
        <f t="shared" si="17"/>
        <v>5.8823529411764705E-2</v>
      </c>
    </row>
    <row r="101" spans="1:45" s="32" customFormat="1" ht="15.75" customHeight="1" x14ac:dyDescent="0.25">
      <c r="A101" s="112"/>
      <c r="B101" s="114"/>
      <c r="C101" s="14" t="s">
        <v>65</v>
      </c>
      <c r="D101" s="15"/>
      <c r="E101" s="88"/>
      <c r="F101" s="88"/>
      <c r="G101" s="88"/>
      <c r="H101" s="86" t="s">
        <v>101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7" t="s">
        <v>109</v>
      </c>
      <c r="AJ101" s="90"/>
      <c r="AK101" s="17"/>
      <c r="AL101" s="17"/>
      <c r="AM101" s="7"/>
      <c r="AN101" s="7"/>
      <c r="AO101" s="7"/>
      <c r="AP101" s="7"/>
      <c r="AQ101" s="28">
        <f t="shared" si="16"/>
        <v>2</v>
      </c>
      <c r="AR101" s="3">
        <f t="shared" ref="AR101:AR109" si="22">34*1</f>
        <v>34</v>
      </c>
      <c r="AS101" s="8">
        <f t="shared" si="17"/>
        <v>5.8823529411764705E-2</v>
      </c>
    </row>
    <row r="102" spans="1:45" s="32" customFormat="1" ht="15.75" customHeight="1" x14ac:dyDescent="0.25">
      <c r="A102" s="112"/>
      <c r="B102" s="114"/>
      <c r="C102" s="77" t="s">
        <v>66</v>
      </c>
      <c r="D102" s="38"/>
      <c r="E102" s="88"/>
      <c r="F102" s="88"/>
      <c r="G102" s="88"/>
      <c r="H102" s="86" t="s">
        <v>101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7" t="s">
        <v>109</v>
      </c>
      <c r="AJ102" s="90"/>
      <c r="AK102" s="17"/>
      <c r="AL102" s="17"/>
      <c r="AM102" s="7"/>
      <c r="AN102" s="7"/>
      <c r="AO102" s="7"/>
      <c r="AP102" s="7"/>
      <c r="AQ102" s="28">
        <f t="shared" si="16"/>
        <v>2</v>
      </c>
      <c r="AR102" s="3">
        <f t="shared" si="22"/>
        <v>34</v>
      </c>
      <c r="AS102" s="8">
        <f t="shared" si="17"/>
        <v>5.8823529411764705E-2</v>
      </c>
    </row>
    <row r="103" spans="1:45" s="32" customFormat="1" ht="15.75" customHeight="1" x14ac:dyDescent="0.25">
      <c r="A103" s="112"/>
      <c r="B103" s="114"/>
      <c r="C103" s="77" t="s">
        <v>111</v>
      </c>
      <c r="D103" s="38"/>
      <c r="E103" s="88"/>
      <c r="F103" s="88"/>
      <c r="G103" s="88"/>
      <c r="H103" s="86" t="s">
        <v>101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7" t="s">
        <v>109</v>
      </c>
      <c r="AJ103" s="90"/>
      <c r="AK103" s="17"/>
      <c r="AL103" s="17"/>
      <c r="AM103" s="7"/>
      <c r="AN103" s="7"/>
      <c r="AO103" s="7"/>
      <c r="AP103" s="7"/>
      <c r="AQ103" s="28">
        <f t="shared" si="16"/>
        <v>2</v>
      </c>
      <c r="AR103" s="3">
        <f t="shared" si="22"/>
        <v>34</v>
      </c>
      <c r="AS103" s="8">
        <f t="shared" si="17"/>
        <v>5.8823529411764705E-2</v>
      </c>
    </row>
    <row r="104" spans="1:45" s="32" customFormat="1" ht="12.75" customHeight="1" x14ac:dyDescent="0.25">
      <c r="A104" s="112"/>
      <c r="B104" s="115"/>
      <c r="C104" s="14" t="s">
        <v>112</v>
      </c>
      <c r="D104" s="15"/>
      <c r="E104" s="88"/>
      <c r="F104" s="88"/>
      <c r="G104" s="88"/>
      <c r="H104" s="86" t="s">
        <v>101</v>
      </c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5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5"/>
      <c r="AI104" s="87" t="s">
        <v>109</v>
      </c>
      <c r="AJ104" s="85"/>
      <c r="AK104" s="4"/>
      <c r="AL104" s="4"/>
      <c r="AM104" s="7"/>
      <c r="AN104" s="7"/>
      <c r="AO104" s="7"/>
      <c r="AP104" s="7"/>
      <c r="AQ104" s="28">
        <f t="shared" si="16"/>
        <v>2</v>
      </c>
      <c r="AR104" s="3">
        <f t="shared" si="22"/>
        <v>34</v>
      </c>
      <c r="AS104" s="8">
        <f t="shared" si="17"/>
        <v>5.8823529411764705E-2</v>
      </c>
    </row>
    <row r="105" spans="1:45" s="32" customFormat="1" ht="18" customHeight="1" x14ac:dyDescent="0.25">
      <c r="A105" s="112"/>
      <c r="B105" s="113" t="s">
        <v>29</v>
      </c>
      <c r="C105" s="14" t="s">
        <v>64</v>
      </c>
      <c r="D105" s="12"/>
      <c r="E105" s="88"/>
      <c r="F105" s="88"/>
      <c r="G105" s="88"/>
      <c r="H105" s="86" t="s">
        <v>101</v>
      </c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91"/>
      <c r="AG105" s="91"/>
      <c r="AH105" s="85"/>
      <c r="AI105" s="87" t="s">
        <v>109</v>
      </c>
      <c r="AJ105" s="92"/>
      <c r="AK105" s="3"/>
      <c r="AL105" s="4"/>
      <c r="AM105" s="7"/>
      <c r="AN105" s="7"/>
      <c r="AO105" s="7"/>
      <c r="AP105" s="7"/>
      <c r="AQ105" s="28">
        <f t="shared" si="16"/>
        <v>2</v>
      </c>
      <c r="AR105" s="3">
        <f t="shared" si="22"/>
        <v>34</v>
      </c>
      <c r="AS105" s="8">
        <f t="shared" si="17"/>
        <v>5.8823529411764705E-2</v>
      </c>
    </row>
    <row r="106" spans="1:45" s="32" customFormat="1" ht="15.75" customHeight="1" x14ac:dyDescent="0.25">
      <c r="A106" s="112"/>
      <c r="B106" s="114"/>
      <c r="C106" s="14" t="s">
        <v>65</v>
      </c>
      <c r="D106" s="12"/>
      <c r="E106" s="88"/>
      <c r="F106" s="88"/>
      <c r="G106" s="88"/>
      <c r="H106" s="86" t="s">
        <v>101</v>
      </c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91"/>
      <c r="AG106" s="91"/>
      <c r="AH106" s="85"/>
      <c r="AI106" s="87" t="s">
        <v>109</v>
      </c>
      <c r="AJ106" s="92"/>
      <c r="AK106" s="3"/>
      <c r="AL106" s="4"/>
      <c r="AM106" s="7"/>
      <c r="AN106" s="7"/>
      <c r="AO106" s="7"/>
      <c r="AP106" s="7"/>
      <c r="AQ106" s="28">
        <f t="shared" si="16"/>
        <v>2</v>
      </c>
      <c r="AR106" s="3">
        <f t="shared" si="22"/>
        <v>34</v>
      </c>
      <c r="AS106" s="8">
        <f t="shared" si="17"/>
        <v>5.8823529411764705E-2</v>
      </c>
    </row>
    <row r="107" spans="1:45" s="32" customFormat="1" ht="15.75" customHeight="1" x14ac:dyDescent="0.25">
      <c r="A107" s="112"/>
      <c r="B107" s="114"/>
      <c r="C107" s="77" t="s">
        <v>66</v>
      </c>
      <c r="D107" s="43"/>
      <c r="E107" s="88"/>
      <c r="F107" s="88"/>
      <c r="G107" s="88"/>
      <c r="H107" s="86" t="s">
        <v>101</v>
      </c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91"/>
      <c r="AG107" s="91"/>
      <c r="AH107" s="85"/>
      <c r="AI107" s="87" t="s">
        <v>109</v>
      </c>
      <c r="AJ107" s="92"/>
      <c r="AK107" s="3"/>
      <c r="AL107" s="4"/>
      <c r="AM107" s="7"/>
      <c r="AN107" s="7"/>
      <c r="AO107" s="7"/>
      <c r="AP107" s="7"/>
      <c r="AQ107" s="28">
        <f t="shared" si="16"/>
        <v>2</v>
      </c>
      <c r="AR107" s="3">
        <f t="shared" si="22"/>
        <v>34</v>
      </c>
      <c r="AS107" s="8">
        <f t="shared" si="17"/>
        <v>5.8823529411764705E-2</v>
      </c>
    </row>
    <row r="108" spans="1:45" s="32" customFormat="1" ht="15.75" customHeight="1" x14ac:dyDescent="0.25">
      <c r="A108" s="112"/>
      <c r="B108" s="114"/>
      <c r="C108" s="77" t="s">
        <v>111</v>
      </c>
      <c r="D108" s="43"/>
      <c r="E108" s="88"/>
      <c r="F108" s="88"/>
      <c r="G108" s="88"/>
      <c r="H108" s="86" t="s">
        <v>101</v>
      </c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91"/>
      <c r="AG108" s="91"/>
      <c r="AH108" s="85"/>
      <c r="AI108" s="87" t="s">
        <v>109</v>
      </c>
      <c r="AJ108" s="92"/>
      <c r="AK108" s="3"/>
      <c r="AL108" s="4"/>
      <c r="AM108" s="7"/>
      <c r="AN108" s="7"/>
      <c r="AO108" s="7"/>
      <c r="AP108" s="7"/>
      <c r="AQ108" s="28">
        <f t="shared" si="16"/>
        <v>2</v>
      </c>
      <c r="AR108" s="3">
        <f t="shared" si="22"/>
        <v>34</v>
      </c>
      <c r="AS108" s="8">
        <f t="shared" si="17"/>
        <v>5.8823529411764705E-2</v>
      </c>
    </row>
    <row r="109" spans="1:45" s="32" customFormat="1" ht="15.75" customHeight="1" x14ac:dyDescent="0.25">
      <c r="A109" s="112"/>
      <c r="B109" s="115"/>
      <c r="C109" s="14" t="s">
        <v>112</v>
      </c>
      <c r="D109" s="12"/>
      <c r="E109" s="88"/>
      <c r="F109" s="88"/>
      <c r="G109" s="88"/>
      <c r="H109" s="86" t="s">
        <v>101</v>
      </c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91"/>
      <c r="AG109" s="91"/>
      <c r="AH109" s="85"/>
      <c r="AI109" s="87" t="s">
        <v>109</v>
      </c>
      <c r="AJ109" s="92"/>
      <c r="AK109" s="3"/>
      <c r="AL109" s="4"/>
      <c r="AM109" s="7"/>
      <c r="AN109" s="7"/>
      <c r="AO109" s="7"/>
      <c r="AP109" s="7"/>
      <c r="AQ109" s="28">
        <f t="shared" si="16"/>
        <v>2</v>
      </c>
      <c r="AR109" s="3">
        <f t="shared" si="22"/>
        <v>34</v>
      </c>
      <c r="AS109" s="8">
        <f t="shared" si="17"/>
        <v>5.8823529411764705E-2</v>
      </c>
    </row>
    <row r="110" spans="1:45" s="32" customFormat="1" ht="27" customHeight="1" x14ac:dyDescent="0.25">
      <c r="A110" s="141"/>
      <c r="B110" s="141"/>
      <c r="C110" s="141"/>
      <c r="D110" s="14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3"/>
      <c r="AN110" s="53"/>
      <c r="AO110" s="53"/>
      <c r="AP110" s="53"/>
      <c r="AQ110" s="53"/>
      <c r="AR110" s="53"/>
      <c r="AS110" s="53"/>
    </row>
    <row r="111" spans="1:45" s="2" customFormat="1" ht="116.25" customHeight="1" x14ac:dyDescent="0.25">
      <c r="A111" s="122" t="s">
        <v>31</v>
      </c>
      <c r="B111" s="123"/>
      <c r="C111" s="123"/>
      <c r="D111" s="124"/>
      <c r="E111" s="134" t="s">
        <v>40</v>
      </c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6"/>
      <c r="AQ111" s="146" t="s">
        <v>20</v>
      </c>
      <c r="AR111" s="165" t="s">
        <v>22</v>
      </c>
      <c r="AS111" s="168" t="s">
        <v>21</v>
      </c>
    </row>
    <row r="112" spans="1:45" s="2" customFormat="1" ht="21.75" customHeight="1" x14ac:dyDescent="0.25">
      <c r="A112" s="116" t="s">
        <v>0</v>
      </c>
      <c r="B112" s="117"/>
      <c r="C112" s="118"/>
      <c r="D112" s="13" t="s">
        <v>18</v>
      </c>
      <c r="E112" s="131" t="s">
        <v>1</v>
      </c>
      <c r="F112" s="132"/>
      <c r="G112" s="132"/>
      <c r="H112" s="133"/>
      <c r="I112" s="131" t="s">
        <v>2</v>
      </c>
      <c r="J112" s="132"/>
      <c r="K112" s="132"/>
      <c r="L112" s="133"/>
      <c r="M112" s="131" t="s">
        <v>3</v>
      </c>
      <c r="N112" s="132"/>
      <c r="O112" s="132"/>
      <c r="P112" s="133"/>
      <c r="Q112" s="131" t="s">
        <v>4</v>
      </c>
      <c r="R112" s="132"/>
      <c r="S112" s="132"/>
      <c r="T112" s="133"/>
      <c r="U112" s="131" t="s">
        <v>5</v>
      </c>
      <c r="V112" s="132"/>
      <c r="W112" s="133"/>
      <c r="X112" s="131" t="s">
        <v>6</v>
      </c>
      <c r="Y112" s="132"/>
      <c r="Z112" s="132"/>
      <c r="AA112" s="133"/>
      <c r="AB112" s="131" t="s">
        <v>7</v>
      </c>
      <c r="AC112" s="132"/>
      <c r="AD112" s="133"/>
      <c r="AE112" s="131" t="s">
        <v>8</v>
      </c>
      <c r="AF112" s="132"/>
      <c r="AG112" s="132"/>
      <c r="AH112" s="132"/>
      <c r="AI112" s="133"/>
      <c r="AJ112" s="131" t="s">
        <v>9</v>
      </c>
      <c r="AK112" s="132"/>
      <c r="AL112" s="133"/>
      <c r="AM112" s="131" t="s">
        <v>10</v>
      </c>
      <c r="AN112" s="132"/>
      <c r="AO112" s="132"/>
      <c r="AP112" s="133"/>
      <c r="AQ112" s="147"/>
      <c r="AR112" s="166"/>
      <c r="AS112" s="169"/>
    </row>
    <row r="113" spans="1:45" s="6" customFormat="1" ht="11.25" customHeight="1" x14ac:dyDescent="0.2">
      <c r="A113" s="119"/>
      <c r="B113" s="120"/>
      <c r="C113" s="121"/>
      <c r="D113" s="13" t="s">
        <v>19</v>
      </c>
      <c r="E113" s="5">
        <v>1</v>
      </c>
      <c r="F113" s="5">
        <v>2</v>
      </c>
      <c r="G113" s="5">
        <v>3</v>
      </c>
      <c r="H113" s="5">
        <v>4</v>
      </c>
      <c r="I113" s="5">
        <v>5</v>
      </c>
      <c r="J113" s="5">
        <v>6</v>
      </c>
      <c r="K113" s="5">
        <v>7</v>
      </c>
      <c r="L113" s="5">
        <v>8</v>
      </c>
      <c r="M113" s="5">
        <v>9</v>
      </c>
      <c r="N113" s="5">
        <v>10</v>
      </c>
      <c r="O113" s="5">
        <v>11</v>
      </c>
      <c r="P113" s="5">
        <v>12</v>
      </c>
      <c r="Q113" s="5">
        <v>13</v>
      </c>
      <c r="R113" s="5">
        <v>14</v>
      </c>
      <c r="S113" s="5">
        <v>15</v>
      </c>
      <c r="T113" s="5">
        <v>16</v>
      </c>
      <c r="U113" s="5">
        <v>17</v>
      </c>
      <c r="V113" s="5">
        <v>18</v>
      </c>
      <c r="W113" s="5">
        <v>19</v>
      </c>
      <c r="X113" s="5">
        <v>20</v>
      </c>
      <c r="Y113" s="5">
        <v>21</v>
      </c>
      <c r="Z113" s="5">
        <v>22</v>
      </c>
      <c r="AA113" s="5">
        <v>23</v>
      </c>
      <c r="AB113" s="5">
        <v>24</v>
      </c>
      <c r="AC113" s="5">
        <v>25</v>
      </c>
      <c r="AD113" s="5">
        <v>26</v>
      </c>
      <c r="AE113" s="5">
        <v>27</v>
      </c>
      <c r="AF113" s="5">
        <v>28</v>
      </c>
      <c r="AG113" s="5">
        <v>29</v>
      </c>
      <c r="AH113" s="5">
        <v>30</v>
      </c>
      <c r="AI113" s="5">
        <v>31</v>
      </c>
      <c r="AJ113" s="5">
        <v>32</v>
      </c>
      <c r="AK113" s="5">
        <v>33</v>
      </c>
      <c r="AL113" s="5">
        <v>34</v>
      </c>
      <c r="AM113" s="5">
        <v>35</v>
      </c>
      <c r="AN113" s="5">
        <v>36</v>
      </c>
      <c r="AO113" s="5">
        <v>37</v>
      </c>
      <c r="AP113" s="5">
        <v>38</v>
      </c>
      <c r="AQ113" s="148"/>
      <c r="AR113" s="167"/>
      <c r="AS113" s="170"/>
    </row>
    <row r="114" spans="1:45" ht="12.75" customHeight="1" x14ac:dyDescent="0.25">
      <c r="A114" s="126" t="s">
        <v>25</v>
      </c>
      <c r="B114" s="113" t="s">
        <v>13</v>
      </c>
      <c r="C114" s="37" t="s">
        <v>77</v>
      </c>
      <c r="D114" s="38"/>
      <c r="E114" s="17"/>
      <c r="F114" s="17"/>
      <c r="G114" s="86" t="s">
        <v>102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84" t="s">
        <v>104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87" t="s">
        <v>109</v>
      </c>
      <c r="AI114" s="85"/>
      <c r="AJ114" s="17"/>
      <c r="AK114" s="17"/>
      <c r="AL114" s="17"/>
      <c r="AM114" s="31"/>
      <c r="AN114" s="31"/>
      <c r="AO114" s="31"/>
      <c r="AP114" s="31"/>
      <c r="AQ114" s="28">
        <f t="shared" ref="AQ114:AQ155" si="23">COUNTA(E114:AP114)</f>
        <v>3</v>
      </c>
      <c r="AR114" s="3">
        <f>34*6</f>
        <v>204</v>
      </c>
      <c r="AS114" s="8">
        <f t="shared" ref="AS114:AS155" si="24">AQ114/AR114</f>
        <v>1.4705882352941176E-2</v>
      </c>
    </row>
    <row r="115" spans="1:45" x14ac:dyDescent="0.25">
      <c r="A115" s="126"/>
      <c r="B115" s="114"/>
      <c r="C115" s="37" t="s">
        <v>78</v>
      </c>
      <c r="D115" s="38"/>
      <c r="E115" s="17"/>
      <c r="F115" s="17"/>
      <c r="G115" s="86" t="s">
        <v>102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84" t="s">
        <v>104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87" t="s">
        <v>109</v>
      </c>
      <c r="AI115" s="85"/>
      <c r="AJ115" s="17"/>
      <c r="AK115" s="17"/>
      <c r="AL115" s="17"/>
      <c r="AM115" s="31"/>
      <c r="AN115" s="31"/>
      <c r="AO115" s="31"/>
      <c r="AP115" s="31"/>
      <c r="AQ115" s="28">
        <f t="shared" si="23"/>
        <v>3</v>
      </c>
      <c r="AR115" s="3">
        <f t="shared" ref="AR115:AR119" si="25">34*6</f>
        <v>204</v>
      </c>
      <c r="AS115" s="8">
        <f t="shared" si="24"/>
        <v>1.4705882352941176E-2</v>
      </c>
    </row>
    <row r="116" spans="1:45" x14ac:dyDescent="0.25">
      <c r="A116" s="126"/>
      <c r="B116" s="114"/>
      <c r="C116" s="77" t="s">
        <v>79</v>
      </c>
      <c r="D116" s="38"/>
      <c r="E116" s="17"/>
      <c r="F116" s="17"/>
      <c r="G116" s="86" t="s">
        <v>102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84" t="s">
        <v>104</v>
      </c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87" t="s">
        <v>109</v>
      </c>
      <c r="AI116" s="85"/>
      <c r="AJ116" s="17"/>
      <c r="AK116" s="17"/>
      <c r="AL116" s="17"/>
      <c r="AM116" s="31"/>
      <c r="AN116" s="31"/>
      <c r="AO116" s="31"/>
      <c r="AP116" s="31"/>
      <c r="AQ116" s="28">
        <f t="shared" si="23"/>
        <v>3</v>
      </c>
      <c r="AR116" s="3">
        <f t="shared" si="25"/>
        <v>204</v>
      </c>
      <c r="AS116" s="8">
        <f t="shared" si="24"/>
        <v>1.4705882352941176E-2</v>
      </c>
    </row>
    <row r="117" spans="1:45" x14ac:dyDescent="0.25">
      <c r="A117" s="126"/>
      <c r="B117" s="114"/>
      <c r="C117" s="77" t="s">
        <v>113</v>
      </c>
      <c r="D117" s="38"/>
      <c r="E117" s="17"/>
      <c r="F117" s="17"/>
      <c r="G117" s="86" t="s">
        <v>102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84" t="s">
        <v>104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87" t="s">
        <v>109</v>
      </c>
      <c r="AI117" s="85"/>
      <c r="AJ117" s="17"/>
      <c r="AK117" s="17"/>
      <c r="AL117" s="17"/>
      <c r="AM117" s="31"/>
      <c r="AN117" s="31"/>
      <c r="AO117" s="31"/>
      <c r="AP117" s="31"/>
      <c r="AQ117" s="28">
        <f t="shared" si="23"/>
        <v>3</v>
      </c>
      <c r="AR117" s="3">
        <f t="shared" si="25"/>
        <v>204</v>
      </c>
      <c r="AS117" s="8">
        <f t="shared" si="24"/>
        <v>1.4705882352941176E-2</v>
      </c>
    </row>
    <row r="118" spans="1:45" x14ac:dyDescent="0.25">
      <c r="A118" s="126"/>
      <c r="B118" s="114"/>
      <c r="C118" s="77" t="s">
        <v>114</v>
      </c>
      <c r="D118" s="38"/>
      <c r="E118" s="17"/>
      <c r="F118" s="17"/>
      <c r="G118" s="86" t="s">
        <v>102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84" t="s">
        <v>104</v>
      </c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87" t="s">
        <v>109</v>
      </c>
      <c r="AI118" s="85"/>
      <c r="AJ118" s="17"/>
      <c r="AK118" s="17"/>
      <c r="AL118" s="17"/>
      <c r="AM118" s="31"/>
      <c r="AN118" s="31"/>
      <c r="AO118" s="31"/>
      <c r="AP118" s="31"/>
      <c r="AQ118" s="28">
        <f t="shared" si="23"/>
        <v>3</v>
      </c>
      <c r="AR118" s="3">
        <f t="shared" si="25"/>
        <v>204</v>
      </c>
      <c r="AS118" s="8">
        <f t="shared" si="24"/>
        <v>1.4705882352941176E-2</v>
      </c>
    </row>
    <row r="119" spans="1:45" ht="12.75" customHeight="1" x14ac:dyDescent="0.25">
      <c r="A119" s="126"/>
      <c r="B119" s="115"/>
      <c r="C119" s="37" t="s">
        <v>115</v>
      </c>
      <c r="D119" s="38"/>
      <c r="E119" s="17"/>
      <c r="F119" s="17"/>
      <c r="G119" s="86" t="s">
        <v>102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84" t="s">
        <v>104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87" t="s">
        <v>109</v>
      </c>
      <c r="AI119" s="85"/>
      <c r="AJ119" s="17"/>
      <c r="AK119" s="17"/>
      <c r="AL119" s="17"/>
      <c r="AM119" s="31"/>
      <c r="AN119" s="31"/>
      <c r="AO119" s="31"/>
      <c r="AP119" s="31"/>
      <c r="AQ119" s="28">
        <f t="shared" si="23"/>
        <v>3</v>
      </c>
      <c r="AR119" s="3">
        <f t="shared" si="25"/>
        <v>204</v>
      </c>
      <c r="AS119" s="8">
        <f t="shared" si="24"/>
        <v>1.4705882352941176E-2</v>
      </c>
    </row>
    <row r="120" spans="1:45" ht="12.75" customHeight="1" x14ac:dyDescent="0.25">
      <c r="A120" s="126"/>
      <c r="B120" s="113" t="s">
        <v>27</v>
      </c>
      <c r="C120" s="37" t="s">
        <v>77</v>
      </c>
      <c r="D120" s="38"/>
      <c r="E120" s="17"/>
      <c r="F120" s="17"/>
      <c r="G120" s="86" t="s">
        <v>102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84" t="s">
        <v>104</v>
      </c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87" t="s">
        <v>109</v>
      </c>
      <c r="AI120" s="85"/>
      <c r="AJ120" s="17"/>
      <c r="AK120" s="17"/>
      <c r="AL120" s="17"/>
      <c r="AM120" s="31"/>
      <c r="AN120" s="31"/>
      <c r="AO120" s="31"/>
      <c r="AP120" s="31"/>
      <c r="AQ120" s="28">
        <f t="shared" si="23"/>
        <v>3</v>
      </c>
      <c r="AR120" s="3">
        <f>34*3</f>
        <v>102</v>
      </c>
      <c r="AS120" s="8">
        <f t="shared" si="24"/>
        <v>2.9411764705882353E-2</v>
      </c>
    </row>
    <row r="121" spans="1:45" x14ac:dyDescent="0.25">
      <c r="A121" s="126"/>
      <c r="B121" s="114"/>
      <c r="C121" s="37" t="s">
        <v>78</v>
      </c>
      <c r="D121" s="38"/>
      <c r="E121" s="17"/>
      <c r="F121" s="17"/>
      <c r="G121" s="86" t="s">
        <v>102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84" t="s">
        <v>104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87" t="s">
        <v>109</v>
      </c>
      <c r="AI121" s="85"/>
      <c r="AJ121" s="17"/>
      <c r="AK121" s="17"/>
      <c r="AL121" s="17"/>
      <c r="AM121" s="31"/>
      <c r="AN121" s="31"/>
      <c r="AO121" s="31"/>
      <c r="AP121" s="31"/>
      <c r="AQ121" s="28">
        <f t="shared" si="23"/>
        <v>3</v>
      </c>
      <c r="AR121" s="3">
        <f t="shared" ref="AR121:AR131" si="26">34*3</f>
        <v>102</v>
      </c>
      <c r="AS121" s="8">
        <f t="shared" si="24"/>
        <v>2.9411764705882353E-2</v>
      </c>
    </row>
    <row r="122" spans="1:45" x14ac:dyDescent="0.25">
      <c r="A122" s="126"/>
      <c r="B122" s="114"/>
      <c r="C122" s="77" t="s">
        <v>79</v>
      </c>
      <c r="D122" s="38"/>
      <c r="E122" s="17"/>
      <c r="F122" s="17"/>
      <c r="G122" s="86" t="s">
        <v>102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84" t="s">
        <v>104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87" t="s">
        <v>109</v>
      </c>
      <c r="AI122" s="85"/>
      <c r="AJ122" s="17"/>
      <c r="AK122" s="17"/>
      <c r="AL122" s="17"/>
      <c r="AM122" s="31"/>
      <c r="AN122" s="31"/>
      <c r="AO122" s="31"/>
      <c r="AP122" s="31"/>
      <c r="AQ122" s="28">
        <f t="shared" si="23"/>
        <v>3</v>
      </c>
      <c r="AR122" s="3">
        <f t="shared" si="26"/>
        <v>102</v>
      </c>
      <c r="AS122" s="8">
        <f t="shared" si="24"/>
        <v>2.9411764705882353E-2</v>
      </c>
    </row>
    <row r="123" spans="1:45" x14ac:dyDescent="0.25">
      <c r="A123" s="126"/>
      <c r="B123" s="114"/>
      <c r="C123" s="77" t="s">
        <v>113</v>
      </c>
      <c r="D123" s="38"/>
      <c r="E123" s="17"/>
      <c r="F123" s="17"/>
      <c r="G123" s="86" t="s">
        <v>102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84" t="s">
        <v>104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87" t="s">
        <v>109</v>
      </c>
      <c r="AI123" s="85"/>
      <c r="AJ123" s="17"/>
      <c r="AK123" s="17"/>
      <c r="AL123" s="17"/>
      <c r="AM123" s="31"/>
      <c r="AN123" s="31"/>
      <c r="AO123" s="31"/>
      <c r="AP123" s="31"/>
      <c r="AQ123" s="28">
        <f t="shared" si="23"/>
        <v>3</v>
      </c>
      <c r="AR123" s="3">
        <f t="shared" si="26"/>
        <v>102</v>
      </c>
      <c r="AS123" s="8">
        <f t="shared" si="24"/>
        <v>2.9411764705882353E-2</v>
      </c>
    </row>
    <row r="124" spans="1:45" x14ac:dyDescent="0.25">
      <c r="A124" s="126"/>
      <c r="B124" s="114"/>
      <c r="C124" s="77" t="s">
        <v>114</v>
      </c>
      <c r="D124" s="38"/>
      <c r="E124" s="17"/>
      <c r="F124" s="17"/>
      <c r="G124" s="86" t="s">
        <v>102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84" t="s">
        <v>104</v>
      </c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87" t="s">
        <v>109</v>
      </c>
      <c r="AI124" s="85"/>
      <c r="AJ124" s="17"/>
      <c r="AK124" s="17"/>
      <c r="AL124" s="17"/>
      <c r="AM124" s="31"/>
      <c r="AN124" s="31"/>
      <c r="AO124" s="31"/>
      <c r="AP124" s="31"/>
      <c r="AQ124" s="28">
        <f t="shared" si="23"/>
        <v>3</v>
      </c>
      <c r="AR124" s="3">
        <f t="shared" si="26"/>
        <v>102</v>
      </c>
      <c r="AS124" s="8">
        <f t="shared" si="24"/>
        <v>2.9411764705882353E-2</v>
      </c>
    </row>
    <row r="125" spans="1:45" x14ac:dyDescent="0.25">
      <c r="A125" s="126"/>
      <c r="B125" s="115"/>
      <c r="C125" s="37" t="s">
        <v>115</v>
      </c>
      <c r="D125" s="38"/>
      <c r="E125" s="17"/>
      <c r="F125" s="17"/>
      <c r="G125" s="86" t="s">
        <v>102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84" t="s">
        <v>104</v>
      </c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87" t="s">
        <v>109</v>
      </c>
      <c r="AI125" s="85"/>
      <c r="AJ125" s="17"/>
      <c r="AK125" s="17"/>
      <c r="AL125" s="17"/>
      <c r="AM125" s="31"/>
      <c r="AN125" s="31"/>
      <c r="AO125" s="31"/>
      <c r="AP125" s="31"/>
      <c r="AQ125" s="28">
        <f t="shared" si="23"/>
        <v>3</v>
      </c>
      <c r="AR125" s="3">
        <f t="shared" si="26"/>
        <v>102</v>
      </c>
      <c r="AS125" s="8">
        <f t="shared" si="24"/>
        <v>2.9411764705882353E-2</v>
      </c>
    </row>
    <row r="126" spans="1:45" ht="12.75" customHeight="1" x14ac:dyDescent="0.25">
      <c r="A126" s="126"/>
      <c r="B126" s="113" t="s">
        <v>12</v>
      </c>
      <c r="C126" s="37" t="s">
        <v>77</v>
      </c>
      <c r="D126" s="38"/>
      <c r="E126" s="17"/>
      <c r="F126" s="84" t="s">
        <v>102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84" t="s">
        <v>104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87" t="s">
        <v>109</v>
      </c>
      <c r="AI126" s="85"/>
      <c r="AJ126" s="17"/>
      <c r="AK126" s="17"/>
      <c r="AL126" s="17"/>
      <c r="AM126" s="31"/>
      <c r="AN126" s="31"/>
      <c r="AO126" s="31"/>
      <c r="AP126" s="31"/>
      <c r="AQ126" s="28">
        <f t="shared" si="23"/>
        <v>3</v>
      </c>
      <c r="AR126" s="3">
        <f t="shared" si="26"/>
        <v>102</v>
      </c>
      <c r="AS126" s="8">
        <f t="shared" si="24"/>
        <v>2.9411764705882353E-2</v>
      </c>
    </row>
    <row r="127" spans="1:45" ht="12.75" customHeight="1" x14ac:dyDescent="0.25">
      <c r="A127" s="126"/>
      <c r="B127" s="114"/>
      <c r="C127" s="37" t="s">
        <v>78</v>
      </c>
      <c r="D127" s="38"/>
      <c r="E127" s="17"/>
      <c r="F127" s="84" t="s">
        <v>102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84" t="s">
        <v>104</v>
      </c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87" t="s">
        <v>109</v>
      </c>
      <c r="AI127" s="89"/>
      <c r="AJ127" s="31"/>
      <c r="AK127" s="17"/>
      <c r="AL127" s="17"/>
      <c r="AM127" s="31"/>
      <c r="AN127" s="31"/>
      <c r="AO127" s="31"/>
      <c r="AP127" s="31"/>
      <c r="AQ127" s="28">
        <f t="shared" si="23"/>
        <v>3</v>
      </c>
      <c r="AR127" s="3">
        <f t="shared" si="26"/>
        <v>102</v>
      </c>
      <c r="AS127" s="8">
        <f t="shared" si="24"/>
        <v>2.9411764705882353E-2</v>
      </c>
    </row>
    <row r="128" spans="1:45" ht="12.75" customHeight="1" x14ac:dyDescent="0.25">
      <c r="A128" s="126"/>
      <c r="B128" s="114"/>
      <c r="C128" s="77" t="s">
        <v>79</v>
      </c>
      <c r="D128" s="38"/>
      <c r="E128" s="17"/>
      <c r="F128" s="84" t="s">
        <v>102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84" t="s">
        <v>104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87" t="s">
        <v>109</v>
      </c>
      <c r="AI128" s="89"/>
      <c r="AJ128" s="31"/>
      <c r="AK128" s="17"/>
      <c r="AL128" s="17"/>
      <c r="AM128" s="31"/>
      <c r="AN128" s="31"/>
      <c r="AO128" s="31"/>
      <c r="AP128" s="31"/>
      <c r="AQ128" s="28">
        <f t="shared" si="23"/>
        <v>3</v>
      </c>
      <c r="AR128" s="3">
        <f t="shared" si="26"/>
        <v>102</v>
      </c>
      <c r="AS128" s="8">
        <f t="shared" si="24"/>
        <v>2.9411764705882353E-2</v>
      </c>
    </row>
    <row r="129" spans="1:45" ht="12.75" customHeight="1" x14ac:dyDescent="0.25">
      <c r="A129" s="126"/>
      <c r="B129" s="114"/>
      <c r="C129" s="77" t="s">
        <v>113</v>
      </c>
      <c r="D129" s="38"/>
      <c r="E129" s="17"/>
      <c r="F129" s="84" t="s">
        <v>102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84" t="s">
        <v>104</v>
      </c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87" t="s">
        <v>109</v>
      </c>
      <c r="AI129" s="89"/>
      <c r="AJ129" s="31"/>
      <c r="AK129" s="17"/>
      <c r="AL129" s="17"/>
      <c r="AM129" s="31"/>
      <c r="AN129" s="31"/>
      <c r="AO129" s="31"/>
      <c r="AP129" s="31"/>
      <c r="AQ129" s="28">
        <f t="shared" si="23"/>
        <v>3</v>
      </c>
      <c r="AR129" s="3">
        <f t="shared" si="26"/>
        <v>102</v>
      </c>
      <c r="AS129" s="8">
        <f t="shared" si="24"/>
        <v>2.9411764705882353E-2</v>
      </c>
    </row>
    <row r="130" spans="1:45" ht="12.75" customHeight="1" x14ac:dyDescent="0.25">
      <c r="A130" s="126"/>
      <c r="B130" s="114"/>
      <c r="C130" s="77" t="s">
        <v>114</v>
      </c>
      <c r="D130" s="38"/>
      <c r="E130" s="17"/>
      <c r="F130" s="84" t="s">
        <v>102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84" t="s">
        <v>104</v>
      </c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87" t="s">
        <v>109</v>
      </c>
      <c r="AI130" s="89"/>
      <c r="AJ130" s="31"/>
      <c r="AK130" s="17"/>
      <c r="AL130" s="17"/>
      <c r="AM130" s="31"/>
      <c r="AN130" s="31"/>
      <c r="AO130" s="31"/>
      <c r="AP130" s="31"/>
      <c r="AQ130" s="28">
        <f t="shared" si="23"/>
        <v>3</v>
      </c>
      <c r="AR130" s="3">
        <f t="shared" si="26"/>
        <v>102</v>
      </c>
      <c r="AS130" s="8">
        <f t="shared" si="24"/>
        <v>2.9411764705882353E-2</v>
      </c>
    </row>
    <row r="131" spans="1:45" x14ac:dyDescent="0.25">
      <c r="A131" s="126"/>
      <c r="B131" s="115"/>
      <c r="C131" s="37" t="s">
        <v>115</v>
      </c>
      <c r="D131" s="38"/>
      <c r="E131" s="17"/>
      <c r="F131" s="84" t="s">
        <v>102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84" t="s">
        <v>104</v>
      </c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87" t="s">
        <v>109</v>
      </c>
      <c r="AI131" s="89"/>
      <c r="AJ131" s="31"/>
      <c r="AK131" s="17"/>
      <c r="AL131" s="17"/>
      <c r="AM131" s="31"/>
      <c r="AN131" s="31"/>
      <c r="AO131" s="31"/>
      <c r="AP131" s="31"/>
      <c r="AQ131" s="28">
        <f t="shared" si="23"/>
        <v>3</v>
      </c>
      <c r="AR131" s="3">
        <f t="shared" si="26"/>
        <v>102</v>
      </c>
      <c r="AS131" s="8">
        <f t="shared" si="24"/>
        <v>2.9411764705882353E-2</v>
      </c>
    </row>
    <row r="132" spans="1:45" ht="12.75" customHeight="1" x14ac:dyDescent="0.25">
      <c r="A132" s="126"/>
      <c r="B132" s="113" t="s">
        <v>11</v>
      </c>
      <c r="C132" s="37" t="s">
        <v>77</v>
      </c>
      <c r="D132" s="38"/>
      <c r="E132" s="17"/>
      <c r="F132" s="84" t="s">
        <v>102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84" t="s">
        <v>104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87" t="s">
        <v>109</v>
      </c>
      <c r="AI132" s="89"/>
      <c r="AJ132" s="31"/>
      <c r="AK132" s="17"/>
      <c r="AL132" s="17"/>
      <c r="AM132" s="31"/>
      <c r="AN132" s="31"/>
      <c r="AO132" s="31"/>
      <c r="AP132" s="31"/>
      <c r="AQ132" s="28">
        <f t="shared" si="23"/>
        <v>3</v>
      </c>
      <c r="AR132" s="3">
        <f>34*5</f>
        <v>170</v>
      </c>
      <c r="AS132" s="8">
        <f t="shared" si="24"/>
        <v>1.7647058823529412E-2</v>
      </c>
    </row>
    <row r="133" spans="1:45" ht="12.75" customHeight="1" x14ac:dyDescent="0.25">
      <c r="A133" s="126"/>
      <c r="B133" s="114"/>
      <c r="C133" s="37" t="s">
        <v>78</v>
      </c>
      <c r="D133" s="38"/>
      <c r="E133" s="17"/>
      <c r="F133" s="84" t="s">
        <v>102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84" t="s">
        <v>104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87" t="s">
        <v>109</v>
      </c>
      <c r="AI133" s="89"/>
      <c r="AJ133" s="31"/>
      <c r="AK133" s="17"/>
      <c r="AL133" s="17"/>
      <c r="AM133" s="31"/>
      <c r="AN133" s="31"/>
      <c r="AO133" s="31"/>
      <c r="AP133" s="31"/>
      <c r="AQ133" s="28">
        <f t="shared" si="23"/>
        <v>3</v>
      </c>
      <c r="AR133" s="3">
        <f t="shared" ref="AR133:AR137" si="27">34*5</f>
        <v>170</v>
      </c>
      <c r="AS133" s="8">
        <f t="shared" si="24"/>
        <v>1.7647058823529412E-2</v>
      </c>
    </row>
    <row r="134" spans="1:45" ht="12.75" customHeight="1" x14ac:dyDescent="0.25">
      <c r="A134" s="126"/>
      <c r="B134" s="114"/>
      <c r="C134" s="77" t="s">
        <v>79</v>
      </c>
      <c r="D134" s="38"/>
      <c r="E134" s="17"/>
      <c r="F134" s="84" t="s">
        <v>102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84" t="s">
        <v>104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87" t="s">
        <v>109</v>
      </c>
      <c r="AI134" s="89"/>
      <c r="AJ134" s="31"/>
      <c r="AK134" s="17"/>
      <c r="AL134" s="17"/>
      <c r="AM134" s="31"/>
      <c r="AN134" s="31"/>
      <c r="AO134" s="31"/>
      <c r="AP134" s="31"/>
      <c r="AQ134" s="28">
        <f t="shared" si="23"/>
        <v>3</v>
      </c>
      <c r="AR134" s="3">
        <f t="shared" si="27"/>
        <v>170</v>
      </c>
      <c r="AS134" s="8">
        <f t="shared" si="24"/>
        <v>1.7647058823529412E-2</v>
      </c>
    </row>
    <row r="135" spans="1:45" ht="12.75" customHeight="1" x14ac:dyDescent="0.25">
      <c r="A135" s="126"/>
      <c r="B135" s="114"/>
      <c r="C135" s="77" t="s">
        <v>113</v>
      </c>
      <c r="D135" s="38"/>
      <c r="E135" s="17"/>
      <c r="F135" s="84" t="s">
        <v>102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84" t="s">
        <v>104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87" t="s">
        <v>109</v>
      </c>
      <c r="AI135" s="89"/>
      <c r="AJ135" s="31"/>
      <c r="AK135" s="17"/>
      <c r="AL135" s="17"/>
      <c r="AM135" s="31"/>
      <c r="AN135" s="31"/>
      <c r="AO135" s="31"/>
      <c r="AP135" s="31"/>
      <c r="AQ135" s="28">
        <f t="shared" si="23"/>
        <v>3</v>
      </c>
      <c r="AR135" s="3">
        <f t="shared" si="27"/>
        <v>170</v>
      </c>
      <c r="AS135" s="8">
        <f t="shared" si="24"/>
        <v>1.7647058823529412E-2</v>
      </c>
    </row>
    <row r="136" spans="1:45" ht="12.75" customHeight="1" x14ac:dyDescent="0.25">
      <c r="A136" s="126"/>
      <c r="B136" s="114"/>
      <c r="C136" s="77" t="s">
        <v>114</v>
      </c>
      <c r="D136" s="38"/>
      <c r="E136" s="17"/>
      <c r="F136" s="84" t="s">
        <v>102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84" t="s">
        <v>104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87" t="s">
        <v>109</v>
      </c>
      <c r="AI136" s="89"/>
      <c r="AJ136" s="31"/>
      <c r="AK136" s="17"/>
      <c r="AL136" s="17"/>
      <c r="AM136" s="31"/>
      <c r="AN136" s="31"/>
      <c r="AO136" s="31"/>
      <c r="AP136" s="31"/>
      <c r="AQ136" s="28">
        <f t="shared" si="23"/>
        <v>3</v>
      </c>
      <c r="AR136" s="3">
        <f t="shared" si="27"/>
        <v>170</v>
      </c>
      <c r="AS136" s="8">
        <f t="shared" si="24"/>
        <v>1.7647058823529412E-2</v>
      </c>
    </row>
    <row r="137" spans="1:45" ht="12.75" customHeight="1" x14ac:dyDescent="0.25">
      <c r="A137" s="126"/>
      <c r="B137" s="115"/>
      <c r="C137" s="37" t="s">
        <v>115</v>
      </c>
      <c r="D137" s="38"/>
      <c r="E137" s="17"/>
      <c r="F137" s="84" t="s">
        <v>102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84" t="s">
        <v>104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87" t="s">
        <v>109</v>
      </c>
      <c r="AI137" s="89"/>
      <c r="AJ137" s="31"/>
      <c r="AK137" s="17"/>
      <c r="AL137" s="17"/>
      <c r="AM137" s="31"/>
      <c r="AN137" s="31"/>
      <c r="AO137" s="31"/>
      <c r="AP137" s="31"/>
      <c r="AQ137" s="28">
        <f t="shared" si="23"/>
        <v>3</v>
      </c>
      <c r="AR137" s="3">
        <f t="shared" si="27"/>
        <v>170</v>
      </c>
      <c r="AS137" s="8">
        <f t="shared" si="24"/>
        <v>1.7647058823529412E-2</v>
      </c>
    </row>
    <row r="138" spans="1:45" x14ac:dyDescent="0.25">
      <c r="A138" s="126"/>
      <c r="B138" s="113" t="s">
        <v>28</v>
      </c>
      <c r="C138" s="37" t="s">
        <v>77</v>
      </c>
      <c r="D138" s="38"/>
      <c r="E138" s="17"/>
      <c r="F138" s="17"/>
      <c r="G138" s="17"/>
      <c r="H138" s="84" t="s">
        <v>102</v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84" t="s">
        <v>104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87" t="s">
        <v>109</v>
      </c>
      <c r="AI138" s="89"/>
      <c r="AJ138" s="31"/>
      <c r="AK138" s="17"/>
      <c r="AL138" s="17"/>
      <c r="AM138" s="31"/>
      <c r="AN138" s="31"/>
      <c r="AO138" s="31"/>
      <c r="AP138" s="31"/>
      <c r="AQ138" s="28">
        <f t="shared" si="23"/>
        <v>3</v>
      </c>
      <c r="AR138" s="3">
        <f>34*3</f>
        <v>102</v>
      </c>
      <c r="AS138" s="8">
        <f t="shared" si="24"/>
        <v>2.9411764705882353E-2</v>
      </c>
    </row>
    <row r="139" spans="1:45" x14ac:dyDescent="0.25">
      <c r="A139" s="126"/>
      <c r="B139" s="114"/>
      <c r="C139" s="37" t="s">
        <v>78</v>
      </c>
      <c r="D139" s="38"/>
      <c r="E139" s="17"/>
      <c r="F139" s="17"/>
      <c r="G139" s="17"/>
      <c r="H139" s="84" t="s">
        <v>102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84" t="s">
        <v>104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87" t="s">
        <v>109</v>
      </c>
      <c r="AI139" s="89"/>
      <c r="AJ139" s="31"/>
      <c r="AK139" s="17"/>
      <c r="AL139" s="17"/>
      <c r="AM139" s="31"/>
      <c r="AN139" s="31"/>
      <c r="AO139" s="31"/>
      <c r="AP139" s="31"/>
      <c r="AQ139" s="28">
        <f t="shared" si="23"/>
        <v>3</v>
      </c>
      <c r="AR139" s="3">
        <f t="shared" ref="AR139:AR143" si="28">34*3</f>
        <v>102</v>
      </c>
      <c r="AS139" s="8">
        <f t="shared" si="24"/>
        <v>2.9411764705882353E-2</v>
      </c>
    </row>
    <row r="140" spans="1:45" x14ac:dyDescent="0.25">
      <c r="A140" s="126"/>
      <c r="B140" s="114"/>
      <c r="C140" s="77" t="s">
        <v>79</v>
      </c>
      <c r="D140" s="38"/>
      <c r="E140" s="17"/>
      <c r="F140" s="17"/>
      <c r="G140" s="17"/>
      <c r="H140" s="84" t="s">
        <v>102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84" t="s">
        <v>104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87" t="s">
        <v>109</v>
      </c>
      <c r="AI140" s="89"/>
      <c r="AJ140" s="31"/>
      <c r="AK140" s="17"/>
      <c r="AL140" s="17"/>
      <c r="AM140" s="31"/>
      <c r="AN140" s="31"/>
      <c r="AO140" s="31"/>
      <c r="AP140" s="31"/>
      <c r="AQ140" s="28">
        <f t="shared" si="23"/>
        <v>3</v>
      </c>
      <c r="AR140" s="3">
        <f t="shared" si="28"/>
        <v>102</v>
      </c>
      <c r="AS140" s="8">
        <f t="shared" si="24"/>
        <v>2.9411764705882353E-2</v>
      </c>
    </row>
    <row r="141" spans="1:45" x14ac:dyDescent="0.25">
      <c r="A141" s="126"/>
      <c r="B141" s="114"/>
      <c r="C141" s="77" t="s">
        <v>113</v>
      </c>
      <c r="D141" s="38"/>
      <c r="E141" s="17"/>
      <c r="F141" s="17"/>
      <c r="G141" s="17"/>
      <c r="H141" s="84" t="s">
        <v>102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84" t="s">
        <v>104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87" t="s">
        <v>109</v>
      </c>
      <c r="AI141" s="89"/>
      <c r="AJ141" s="31"/>
      <c r="AK141" s="17"/>
      <c r="AL141" s="17"/>
      <c r="AM141" s="31"/>
      <c r="AN141" s="31"/>
      <c r="AO141" s="31"/>
      <c r="AP141" s="31"/>
      <c r="AQ141" s="28">
        <f t="shared" si="23"/>
        <v>3</v>
      </c>
      <c r="AR141" s="3">
        <f t="shared" si="28"/>
        <v>102</v>
      </c>
      <c r="AS141" s="8">
        <f t="shared" si="24"/>
        <v>2.9411764705882353E-2</v>
      </c>
    </row>
    <row r="142" spans="1:45" x14ac:dyDescent="0.25">
      <c r="A142" s="126"/>
      <c r="B142" s="114"/>
      <c r="C142" s="77" t="s">
        <v>114</v>
      </c>
      <c r="D142" s="38"/>
      <c r="E142" s="17"/>
      <c r="F142" s="17"/>
      <c r="G142" s="17"/>
      <c r="H142" s="84" t="s">
        <v>102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84" t="s">
        <v>104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87" t="s">
        <v>109</v>
      </c>
      <c r="AI142" s="89"/>
      <c r="AJ142" s="31"/>
      <c r="AK142" s="17"/>
      <c r="AL142" s="17"/>
      <c r="AM142" s="31"/>
      <c r="AN142" s="31"/>
      <c r="AO142" s="31"/>
      <c r="AP142" s="31"/>
      <c r="AQ142" s="28">
        <f t="shared" si="23"/>
        <v>3</v>
      </c>
      <c r="AR142" s="3">
        <f t="shared" si="28"/>
        <v>102</v>
      </c>
      <c r="AS142" s="8">
        <f t="shared" si="24"/>
        <v>2.9411764705882353E-2</v>
      </c>
    </row>
    <row r="143" spans="1:45" ht="12.75" customHeight="1" x14ac:dyDescent="0.25">
      <c r="A143" s="126"/>
      <c r="B143" s="115"/>
      <c r="C143" s="37" t="s">
        <v>115</v>
      </c>
      <c r="D143" s="38"/>
      <c r="E143" s="17"/>
      <c r="F143" s="17"/>
      <c r="G143" s="17"/>
      <c r="H143" s="84" t="s">
        <v>102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84" t="s">
        <v>104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87" t="s">
        <v>109</v>
      </c>
      <c r="AI143" s="89"/>
      <c r="AJ143" s="31"/>
      <c r="AK143" s="17"/>
      <c r="AL143" s="17"/>
      <c r="AM143" s="31"/>
      <c r="AN143" s="31"/>
      <c r="AO143" s="31"/>
      <c r="AP143" s="31"/>
      <c r="AQ143" s="28">
        <f t="shared" si="23"/>
        <v>3</v>
      </c>
      <c r="AR143" s="3">
        <f t="shared" si="28"/>
        <v>102</v>
      </c>
      <c r="AS143" s="8">
        <f t="shared" si="24"/>
        <v>2.9411764705882353E-2</v>
      </c>
    </row>
    <row r="144" spans="1:45" ht="12.75" customHeight="1" x14ac:dyDescent="0.25">
      <c r="A144" s="126"/>
      <c r="B144" s="113" t="s">
        <v>30</v>
      </c>
      <c r="C144" s="37" t="s">
        <v>77</v>
      </c>
      <c r="D144" s="38"/>
      <c r="E144" s="17"/>
      <c r="F144" s="17"/>
      <c r="G144" s="17"/>
      <c r="H144" s="84" t="s">
        <v>102</v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30"/>
      <c r="AH144" s="85"/>
      <c r="AI144" s="87" t="s">
        <v>109</v>
      </c>
      <c r="AJ144" s="31"/>
      <c r="AK144" s="17"/>
      <c r="AL144" s="17"/>
      <c r="AM144" s="31"/>
      <c r="AN144" s="31"/>
      <c r="AO144" s="31"/>
      <c r="AP144" s="31"/>
      <c r="AQ144" s="28">
        <f t="shared" si="23"/>
        <v>2</v>
      </c>
      <c r="AR144" s="3">
        <f>34*1</f>
        <v>34</v>
      </c>
      <c r="AS144" s="8">
        <f t="shared" si="24"/>
        <v>5.8823529411764705E-2</v>
      </c>
    </row>
    <row r="145" spans="1:45" ht="12.75" customHeight="1" x14ac:dyDescent="0.25">
      <c r="A145" s="126"/>
      <c r="B145" s="114"/>
      <c r="C145" s="37" t="s">
        <v>78</v>
      </c>
      <c r="D145" s="38"/>
      <c r="E145" s="17"/>
      <c r="F145" s="17"/>
      <c r="G145" s="17"/>
      <c r="H145" s="84" t="s">
        <v>102</v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85"/>
      <c r="AI145" s="87" t="s">
        <v>109</v>
      </c>
      <c r="AJ145" s="30"/>
      <c r="AK145" s="17"/>
      <c r="AL145" s="17"/>
      <c r="AM145" s="31"/>
      <c r="AN145" s="31"/>
      <c r="AO145" s="31"/>
      <c r="AP145" s="31"/>
      <c r="AQ145" s="28">
        <f t="shared" si="23"/>
        <v>2</v>
      </c>
      <c r="AR145" s="3">
        <f t="shared" ref="AR145:AR155" si="29">34*1</f>
        <v>34</v>
      </c>
      <c r="AS145" s="8">
        <f t="shared" si="24"/>
        <v>5.8823529411764705E-2</v>
      </c>
    </row>
    <row r="146" spans="1:45" ht="12.75" customHeight="1" x14ac:dyDescent="0.25">
      <c r="A146" s="126"/>
      <c r="B146" s="114"/>
      <c r="C146" s="77" t="s">
        <v>79</v>
      </c>
      <c r="D146" s="38"/>
      <c r="E146" s="17"/>
      <c r="F146" s="17"/>
      <c r="G146" s="17"/>
      <c r="H146" s="84" t="s">
        <v>102</v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85"/>
      <c r="AI146" s="87" t="s">
        <v>109</v>
      </c>
      <c r="AJ146" s="30"/>
      <c r="AK146" s="17"/>
      <c r="AL146" s="17"/>
      <c r="AM146" s="31"/>
      <c r="AN146" s="31"/>
      <c r="AO146" s="31"/>
      <c r="AP146" s="31"/>
      <c r="AQ146" s="28">
        <f t="shared" si="23"/>
        <v>2</v>
      </c>
      <c r="AR146" s="3">
        <f t="shared" si="29"/>
        <v>34</v>
      </c>
      <c r="AS146" s="8">
        <f t="shared" si="24"/>
        <v>5.8823529411764705E-2</v>
      </c>
    </row>
    <row r="147" spans="1:45" ht="12.75" customHeight="1" x14ac:dyDescent="0.25">
      <c r="A147" s="126"/>
      <c r="B147" s="114"/>
      <c r="C147" s="77" t="s">
        <v>113</v>
      </c>
      <c r="D147" s="38"/>
      <c r="E147" s="17"/>
      <c r="F147" s="17"/>
      <c r="G147" s="17"/>
      <c r="H147" s="84" t="s">
        <v>102</v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85"/>
      <c r="AI147" s="87" t="s">
        <v>109</v>
      </c>
      <c r="AJ147" s="30"/>
      <c r="AK147" s="17"/>
      <c r="AL147" s="17"/>
      <c r="AM147" s="31"/>
      <c r="AN147" s="31"/>
      <c r="AO147" s="31"/>
      <c r="AP147" s="31"/>
      <c r="AQ147" s="28">
        <f t="shared" si="23"/>
        <v>2</v>
      </c>
      <c r="AR147" s="3">
        <f t="shared" si="29"/>
        <v>34</v>
      </c>
      <c r="AS147" s="8">
        <f t="shared" si="24"/>
        <v>5.8823529411764705E-2</v>
      </c>
    </row>
    <row r="148" spans="1:45" ht="12.75" customHeight="1" x14ac:dyDescent="0.25">
      <c r="A148" s="126"/>
      <c r="B148" s="114"/>
      <c r="C148" s="77" t="s">
        <v>114</v>
      </c>
      <c r="D148" s="38"/>
      <c r="E148" s="17"/>
      <c r="F148" s="17"/>
      <c r="G148" s="17"/>
      <c r="H148" s="84" t="s">
        <v>102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85"/>
      <c r="AI148" s="87" t="s">
        <v>109</v>
      </c>
      <c r="AJ148" s="30"/>
      <c r="AK148" s="17"/>
      <c r="AL148" s="17"/>
      <c r="AM148" s="31"/>
      <c r="AN148" s="31"/>
      <c r="AO148" s="31"/>
      <c r="AP148" s="31"/>
      <c r="AQ148" s="28">
        <f t="shared" si="23"/>
        <v>2</v>
      </c>
      <c r="AR148" s="3">
        <f t="shared" si="29"/>
        <v>34</v>
      </c>
      <c r="AS148" s="8">
        <f t="shared" si="24"/>
        <v>5.8823529411764705E-2</v>
      </c>
    </row>
    <row r="149" spans="1:45" ht="12.75" customHeight="1" x14ac:dyDescent="0.25">
      <c r="A149" s="126"/>
      <c r="B149" s="115"/>
      <c r="C149" s="37" t="s">
        <v>115</v>
      </c>
      <c r="D149" s="38"/>
      <c r="E149" s="17"/>
      <c r="F149" s="17"/>
      <c r="G149" s="17"/>
      <c r="H149" s="84" t="s">
        <v>102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85"/>
      <c r="AI149" s="87" t="s">
        <v>109</v>
      </c>
      <c r="AJ149" s="17"/>
      <c r="AK149" s="17"/>
      <c r="AL149" s="17"/>
      <c r="AM149" s="31"/>
      <c r="AN149" s="31"/>
      <c r="AO149" s="31"/>
      <c r="AP149" s="31"/>
      <c r="AQ149" s="28">
        <f t="shared" si="23"/>
        <v>2</v>
      </c>
      <c r="AR149" s="3">
        <f t="shared" si="29"/>
        <v>34</v>
      </c>
      <c r="AS149" s="8">
        <f t="shared" si="24"/>
        <v>5.8823529411764705E-2</v>
      </c>
    </row>
    <row r="150" spans="1:45" ht="12.75" customHeight="1" x14ac:dyDescent="0.25">
      <c r="A150" s="126"/>
      <c r="B150" s="113" t="s">
        <v>29</v>
      </c>
      <c r="C150" s="37" t="s">
        <v>77</v>
      </c>
      <c r="D150" s="38"/>
      <c r="E150" s="17"/>
      <c r="F150" s="17"/>
      <c r="G150" s="17"/>
      <c r="H150" s="84" t="s">
        <v>102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85"/>
      <c r="AI150" s="87" t="s">
        <v>109</v>
      </c>
      <c r="AJ150" s="17"/>
      <c r="AK150" s="17"/>
      <c r="AL150" s="17"/>
      <c r="AM150" s="31"/>
      <c r="AN150" s="31"/>
      <c r="AO150" s="31"/>
      <c r="AP150" s="31"/>
      <c r="AQ150" s="28">
        <f t="shared" si="23"/>
        <v>2</v>
      </c>
      <c r="AR150" s="3">
        <f t="shared" si="29"/>
        <v>34</v>
      </c>
      <c r="AS150" s="8">
        <f t="shared" si="24"/>
        <v>5.8823529411764705E-2</v>
      </c>
    </row>
    <row r="151" spans="1:45" ht="12.75" customHeight="1" x14ac:dyDescent="0.25">
      <c r="A151" s="126"/>
      <c r="B151" s="114"/>
      <c r="C151" s="37" t="s">
        <v>78</v>
      </c>
      <c r="D151" s="38"/>
      <c r="E151" s="17"/>
      <c r="F151" s="17"/>
      <c r="G151" s="17"/>
      <c r="H151" s="84" t="s">
        <v>102</v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30"/>
      <c r="AG151" s="30"/>
      <c r="AH151" s="85"/>
      <c r="AI151" s="87" t="s">
        <v>109</v>
      </c>
      <c r="AJ151" s="31"/>
      <c r="AK151" s="30"/>
      <c r="AL151" s="17"/>
      <c r="AM151" s="31"/>
      <c r="AN151" s="31"/>
      <c r="AO151" s="31"/>
      <c r="AP151" s="31"/>
      <c r="AQ151" s="28">
        <f t="shared" si="23"/>
        <v>2</v>
      </c>
      <c r="AR151" s="3">
        <f t="shared" si="29"/>
        <v>34</v>
      </c>
      <c r="AS151" s="8">
        <f t="shared" si="24"/>
        <v>5.8823529411764705E-2</v>
      </c>
    </row>
    <row r="152" spans="1:45" ht="12.75" customHeight="1" x14ac:dyDescent="0.25">
      <c r="A152" s="126"/>
      <c r="B152" s="114"/>
      <c r="C152" s="77" t="s">
        <v>79</v>
      </c>
      <c r="D152" s="38"/>
      <c r="E152" s="17"/>
      <c r="F152" s="17"/>
      <c r="G152" s="17"/>
      <c r="H152" s="84" t="s">
        <v>102</v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30"/>
      <c r="AG152" s="30"/>
      <c r="AH152" s="85"/>
      <c r="AI152" s="87" t="s">
        <v>109</v>
      </c>
      <c r="AJ152" s="31"/>
      <c r="AK152" s="30"/>
      <c r="AL152" s="17"/>
      <c r="AM152" s="31"/>
      <c r="AN152" s="31"/>
      <c r="AO152" s="31"/>
      <c r="AP152" s="31"/>
      <c r="AQ152" s="28">
        <f t="shared" si="23"/>
        <v>2</v>
      </c>
      <c r="AR152" s="3">
        <f t="shared" si="29"/>
        <v>34</v>
      </c>
      <c r="AS152" s="8">
        <f t="shared" si="24"/>
        <v>5.8823529411764705E-2</v>
      </c>
    </row>
    <row r="153" spans="1:45" ht="12.75" customHeight="1" x14ac:dyDescent="0.25">
      <c r="A153" s="126"/>
      <c r="B153" s="114"/>
      <c r="C153" s="77" t="s">
        <v>113</v>
      </c>
      <c r="D153" s="38"/>
      <c r="E153" s="17"/>
      <c r="F153" s="17"/>
      <c r="G153" s="17"/>
      <c r="H153" s="84" t="s">
        <v>102</v>
      </c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30"/>
      <c r="AG153" s="30"/>
      <c r="AH153" s="85"/>
      <c r="AI153" s="87" t="s">
        <v>109</v>
      </c>
      <c r="AJ153" s="31"/>
      <c r="AK153" s="30"/>
      <c r="AL153" s="17"/>
      <c r="AM153" s="31"/>
      <c r="AN153" s="31"/>
      <c r="AO153" s="31"/>
      <c r="AP153" s="31"/>
      <c r="AQ153" s="28">
        <f t="shared" si="23"/>
        <v>2</v>
      </c>
      <c r="AR153" s="3">
        <f t="shared" si="29"/>
        <v>34</v>
      </c>
      <c r="AS153" s="8">
        <f t="shared" si="24"/>
        <v>5.8823529411764705E-2</v>
      </c>
    </row>
    <row r="154" spans="1:45" ht="12.75" customHeight="1" x14ac:dyDescent="0.25">
      <c r="A154" s="126"/>
      <c r="B154" s="114"/>
      <c r="C154" s="77" t="s">
        <v>114</v>
      </c>
      <c r="D154" s="38"/>
      <c r="E154" s="17"/>
      <c r="F154" s="17"/>
      <c r="G154" s="17"/>
      <c r="H154" s="84" t="s">
        <v>102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30"/>
      <c r="AG154" s="30"/>
      <c r="AH154" s="85"/>
      <c r="AI154" s="87" t="s">
        <v>109</v>
      </c>
      <c r="AJ154" s="31"/>
      <c r="AK154" s="30"/>
      <c r="AL154" s="17"/>
      <c r="AM154" s="31"/>
      <c r="AN154" s="31"/>
      <c r="AO154" s="31"/>
      <c r="AP154" s="31"/>
      <c r="AQ154" s="28">
        <f t="shared" si="23"/>
        <v>2</v>
      </c>
      <c r="AR154" s="3">
        <f t="shared" si="29"/>
        <v>34</v>
      </c>
      <c r="AS154" s="8">
        <f t="shared" si="24"/>
        <v>5.8823529411764705E-2</v>
      </c>
    </row>
    <row r="155" spans="1:45" ht="12.75" customHeight="1" x14ac:dyDescent="0.25">
      <c r="A155" s="126"/>
      <c r="B155" s="115"/>
      <c r="C155" s="37" t="s">
        <v>115</v>
      </c>
      <c r="D155" s="38"/>
      <c r="E155" s="17"/>
      <c r="F155" s="17"/>
      <c r="G155" s="17"/>
      <c r="H155" s="84" t="s">
        <v>102</v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85"/>
      <c r="AI155" s="87" t="s">
        <v>109</v>
      </c>
      <c r="AJ155" s="31"/>
      <c r="AK155" s="17"/>
      <c r="AL155" s="17"/>
      <c r="AM155" s="31"/>
      <c r="AN155" s="31"/>
      <c r="AO155" s="31"/>
      <c r="AP155" s="31"/>
      <c r="AQ155" s="28">
        <f t="shared" si="23"/>
        <v>2</v>
      </c>
      <c r="AR155" s="3">
        <f t="shared" si="29"/>
        <v>34</v>
      </c>
      <c r="AS155" s="8">
        <f t="shared" si="24"/>
        <v>5.8823529411764705E-2</v>
      </c>
    </row>
    <row r="156" spans="1:45" ht="27" customHeight="1" x14ac:dyDescent="0.25">
      <c r="A156" s="53"/>
      <c r="B156" s="54"/>
      <c r="C156" s="54"/>
      <c r="D156" s="54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3"/>
      <c r="AN156" s="53"/>
      <c r="AO156" s="53"/>
      <c r="AP156" s="53"/>
      <c r="AQ156" s="53"/>
      <c r="AR156" s="53"/>
      <c r="AS156" s="53"/>
    </row>
    <row r="157" spans="1:45" s="2" customFormat="1" ht="81.75" customHeight="1" x14ac:dyDescent="0.25">
      <c r="A157" s="130" t="s">
        <v>33</v>
      </c>
      <c r="B157" s="130"/>
      <c r="C157" s="130"/>
      <c r="D157" s="130"/>
      <c r="E157" s="144" t="s">
        <v>40</v>
      </c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0" t="s">
        <v>20</v>
      </c>
      <c r="AR157" s="142" t="s">
        <v>22</v>
      </c>
      <c r="AS157" s="143" t="s">
        <v>21</v>
      </c>
    </row>
    <row r="158" spans="1:45" s="2" customFormat="1" ht="21.75" customHeight="1" x14ac:dyDescent="0.25">
      <c r="A158" s="125" t="s">
        <v>0</v>
      </c>
      <c r="B158" s="125"/>
      <c r="C158" s="125"/>
      <c r="D158" s="13" t="s">
        <v>18</v>
      </c>
      <c r="E158" s="125" t="s">
        <v>1</v>
      </c>
      <c r="F158" s="125"/>
      <c r="G158" s="125"/>
      <c r="H158" s="125"/>
      <c r="I158" s="125" t="s">
        <v>2</v>
      </c>
      <c r="J158" s="125"/>
      <c r="K158" s="125"/>
      <c r="L158" s="125"/>
      <c r="M158" s="125" t="s">
        <v>3</v>
      </c>
      <c r="N158" s="125"/>
      <c r="O158" s="125"/>
      <c r="P158" s="125"/>
      <c r="Q158" s="125" t="s">
        <v>4</v>
      </c>
      <c r="R158" s="125"/>
      <c r="S158" s="125"/>
      <c r="T158" s="125"/>
      <c r="U158" s="125" t="s">
        <v>5</v>
      </c>
      <c r="V158" s="125"/>
      <c r="W158" s="125"/>
      <c r="X158" s="125" t="s">
        <v>6</v>
      </c>
      <c r="Y158" s="125"/>
      <c r="Z158" s="125"/>
      <c r="AA158" s="125"/>
      <c r="AB158" s="125" t="s">
        <v>7</v>
      </c>
      <c r="AC158" s="125"/>
      <c r="AD158" s="125"/>
      <c r="AE158" s="125" t="s">
        <v>8</v>
      </c>
      <c r="AF158" s="125"/>
      <c r="AG158" s="125"/>
      <c r="AH158" s="125"/>
      <c r="AI158" s="125"/>
      <c r="AJ158" s="125" t="s">
        <v>9</v>
      </c>
      <c r="AK158" s="125"/>
      <c r="AL158" s="125"/>
      <c r="AM158" s="125" t="s">
        <v>10</v>
      </c>
      <c r="AN158" s="125"/>
      <c r="AO158" s="125"/>
      <c r="AP158" s="125"/>
      <c r="AQ158" s="140"/>
      <c r="AR158" s="142"/>
      <c r="AS158" s="143"/>
    </row>
    <row r="159" spans="1:45" s="6" customFormat="1" ht="11.25" customHeight="1" x14ac:dyDescent="0.2">
      <c r="A159" s="125"/>
      <c r="B159" s="125"/>
      <c r="C159" s="125"/>
      <c r="D159" s="13" t="s">
        <v>19</v>
      </c>
      <c r="E159" s="5">
        <v>1</v>
      </c>
      <c r="F159" s="5">
        <v>2</v>
      </c>
      <c r="G159" s="5">
        <v>3</v>
      </c>
      <c r="H159" s="5">
        <v>4</v>
      </c>
      <c r="I159" s="5">
        <v>5</v>
      </c>
      <c r="J159" s="5">
        <v>6</v>
      </c>
      <c r="K159" s="5">
        <v>7</v>
      </c>
      <c r="L159" s="5">
        <v>8</v>
      </c>
      <c r="M159" s="5">
        <v>9</v>
      </c>
      <c r="N159" s="5">
        <v>10</v>
      </c>
      <c r="O159" s="5">
        <v>11</v>
      </c>
      <c r="P159" s="5">
        <v>12</v>
      </c>
      <c r="Q159" s="5">
        <v>13</v>
      </c>
      <c r="R159" s="5">
        <v>14</v>
      </c>
      <c r="S159" s="5">
        <v>15</v>
      </c>
      <c r="T159" s="5">
        <v>16</v>
      </c>
      <c r="U159" s="5">
        <v>17</v>
      </c>
      <c r="V159" s="5">
        <v>18</v>
      </c>
      <c r="W159" s="5">
        <v>19</v>
      </c>
      <c r="X159" s="5">
        <v>20</v>
      </c>
      <c r="Y159" s="5">
        <v>21</v>
      </c>
      <c r="Z159" s="5">
        <v>22</v>
      </c>
      <c r="AA159" s="5">
        <v>23</v>
      </c>
      <c r="AB159" s="5">
        <v>24</v>
      </c>
      <c r="AC159" s="5">
        <v>25</v>
      </c>
      <c r="AD159" s="5">
        <v>26</v>
      </c>
      <c r="AE159" s="5">
        <v>27</v>
      </c>
      <c r="AF159" s="5">
        <v>28</v>
      </c>
      <c r="AG159" s="5">
        <v>29</v>
      </c>
      <c r="AH159" s="5">
        <v>30</v>
      </c>
      <c r="AI159" s="5">
        <v>31</v>
      </c>
      <c r="AJ159" s="5">
        <v>32</v>
      </c>
      <c r="AK159" s="5">
        <v>33</v>
      </c>
      <c r="AL159" s="5">
        <v>34</v>
      </c>
      <c r="AM159" s="5">
        <v>35</v>
      </c>
      <c r="AN159" s="5">
        <v>36</v>
      </c>
      <c r="AO159" s="5">
        <v>37</v>
      </c>
      <c r="AP159" s="5">
        <v>38</v>
      </c>
      <c r="AQ159" s="140"/>
      <c r="AR159" s="142"/>
      <c r="AS159" s="143"/>
    </row>
    <row r="160" spans="1:45" ht="12.75" customHeight="1" x14ac:dyDescent="0.25">
      <c r="A160" s="112" t="s">
        <v>25</v>
      </c>
      <c r="B160" s="113" t="s">
        <v>13</v>
      </c>
      <c r="C160" s="37" t="s">
        <v>80</v>
      </c>
      <c r="D160" s="38"/>
      <c r="E160" s="17"/>
      <c r="F160" s="17"/>
      <c r="G160" s="17"/>
      <c r="H160" s="84" t="s">
        <v>102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84" t="s">
        <v>104</v>
      </c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87" t="s">
        <v>109</v>
      </c>
      <c r="AI160" s="17"/>
      <c r="AJ160" s="17"/>
      <c r="AK160" s="17"/>
      <c r="AL160" s="17"/>
      <c r="AM160" s="31"/>
      <c r="AN160" s="31"/>
      <c r="AO160" s="31"/>
      <c r="AP160" s="31"/>
      <c r="AQ160" s="28">
        <f t="shared" ref="AQ160:AQ217" si="30">COUNTA(E160:AP160)</f>
        <v>3</v>
      </c>
      <c r="AR160" s="3">
        <f>34*4</f>
        <v>136</v>
      </c>
      <c r="AS160" s="8">
        <f t="shared" ref="AS160:AS219" si="31">AQ160/AR160</f>
        <v>2.2058823529411766E-2</v>
      </c>
    </row>
    <row r="161" spans="1:45" x14ac:dyDescent="0.25">
      <c r="A161" s="112"/>
      <c r="B161" s="114"/>
      <c r="C161" s="37" t="s">
        <v>81</v>
      </c>
      <c r="D161" s="38"/>
      <c r="E161" s="17"/>
      <c r="F161" s="17"/>
      <c r="G161" s="17"/>
      <c r="H161" s="84" t="s">
        <v>102</v>
      </c>
      <c r="I161" s="17"/>
      <c r="J161" s="17"/>
      <c r="K161" s="17"/>
      <c r="L161" s="17"/>
      <c r="M161" s="17"/>
      <c r="N161" s="17"/>
      <c r="O161" s="17"/>
      <c r="P161" s="17"/>
      <c r="Q161" s="17"/>
      <c r="R161" s="84" t="s">
        <v>104</v>
      </c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87" t="s">
        <v>109</v>
      </c>
      <c r="AI161" s="17"/>
      <c r="AJ161" s="17"/>
      <c r="AK161" s="17"/>
      <c r="AL161" s="17"/>
      <c r="AM161" s="31"/>
      <c r="AN161" s="31"/>
      <c r="AO161" s="31"/>
      <c r="AP161" s="31"/>
      <c r="AQ161" s="28">
        <f t="shared" si="30"/>
        <v>3</v>
      </c>
      <c r="AR161" s="3">
        <f t="shared" ref="AR161:AR165" si="32">34*4</f>
        <v>136</v>
      </c>
      <c r="AS161" s="8">
        <f t="shared" si="31"/>
        <v>2.2058823529411766E-2</v>
      </c>
    </row>
    <row r="162" spans="1:45" x14ac:dyDescent="0.25">
      <c r="A162" s="112"/>
      <c r="B162" s="114"/>
      <c r="C162" s="77" t="s">
        <v>82</v>
      </c>
      <c r="D162" s="38"/>
      <c r="E162" s="17"/>
      <c r="F162" s="17"/>
      <c r="G162" s="17"/>
      <c r="H162" s="84" t="s">
        <v>102</v>
      </c>
      <c r="I162" s="17"/>
      <c r="J162" s="17"/>
      <c r="K162" s="17"/>
      <c r="L162" s="17"/>
      <c r="M162" s="17"/>
      <c r="N162" s="17"/>
      <c r="O162" s="17"/>
      <c r="P162" s="17"/>
      <c r="Q162" s="17"/>
      <c r="R162" s="84" t="s">
        <v>104</v>
      </c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87" t="s">
        <v>109</v>
      </c>
      <c r="AI162" s="17"/>
      <c r="AJ162" s="17"/>
      <c r="AK162" s="17"/>
      <c r="AL162" s="17"/>
      <c r="AM162" s="31"/>
      <c r="AN162" s="31"/>
      <c r="AO162" s="31"/>
      <c r="AP162" s="31"/>
      <c r="AQ162" s="28">
        <f t="shared" si="30"/>
        <v>3</v>
      </c>
      <c r="AR162" s="3">
        <f t="shared" si="32"/>
        <v>136</v>
      </c>
      <c r="AS162" s="8">
        <f t="shared" si="31"/>
        <v>2.2058823529411766E-2</v>
      </c>
    </row>
    <row r="163" spans="1:45" x14ac:dyDescent="0.25">
      <c r="A163" s="112"/>
      <c r="B163" s="114"/>
      <c r="C163" s="77" t="s">
        <v>116</v>
      </c>
      <c r="D163" s="38"/>
      <c r="E163" s="17"/>
      <c r="F163" s="17"/>
      <c r="G163" s="17"/>
      <c r="H163" s="84" t="s">
        <v>102</v>
      </c>
      <c r="I163" s="17"/>
      <c r="J163" s="17"/>
      <c r="K163" s="17"/>
      <c r="L163" s="17"/>
      <c r="M163" s="17"/>
      <c r="N163" s="17"/>
      <c r="O163" s="17"/>
      <c r="P163" s="17"/>
      <c r="Q163" s="17"/>
      <c r="R163" s="84" t="s">
        <v>104</v>
      </c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87" t="s">
        <v>109</v>
      </c>
      <c r="AI163" s="17"/>
      <c r="AJ163" s="17"/>
      <c r="AK163" s="17"/>
      <c r="AL163" s="17"/>
      <c r="AM163" s="31"/>
      <c r="AN163" s="31"/>
      <c r="AO163" s="31"/>
      <c r="AP163" s="31"/>
      <c r="AQ163" s="28">
        <f t="shared" si="30"/>
        <v>3</v>
      </c>
      <c r="AR163" s="3">
        <f t="shared" si="32"/>
        <v>136</v>
      </c>
      <c r="AS163" s="8">
        <f t="shared" si="31"/>
        <v>2.2058823529411766E-2</v>
      </c>
    </row>
    <row r="164" spans="1:45" x14ac:dyDescent="0.25">
      <c r="A164" s="112"/>
      <c r="B164" s="114"/>
      <c r="C164" s="77" t="s">
        <v>117</v>
      </c>
      <c r="D164" s="38"/>
      <c r="E164" s="17"/>
      <c r="F164" s="17"/>
      <c r="G164" s="17"/>
      <c r="H164" s="84" t="s">
        <v>102</v>
      </c>
      <c r="I164" s="17"/>
      <c r="J164" s="17"/>
      <c r="K164" s="17"/>
      <c r="L164" s="17"/>
      <c r="M164" s="17"/>
      <c r="N164" s="17"/>
      <c r="O164" s="17"/>
      <c r="P164" s="17"/>
      <c r="Q164" s="17"/>
      <c r="R164" s="84" t="s">
        <v>104</v>
      </c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87" t="s">
        <v>109</v>
      </c>
      <c r="AI164" s="17"/>
      <c r="AJ164" s="17"/>
      <c r="AK164" s="17"/>
      <c r="AL164" s="17"/>
      <c r="AM164" s="31"/>
      <c r="AN164" s="31"/>
      <c r="AO164" s="31"/>
      <c r="AP164" s="31"/>
      <c r="AQ164" s="28">
        <f t="shared" si="30"/>
        <v>3</v>
      </c>
      <c r="AR164" s="3">
        <f t="shared" si="32"/>
        <v>136</v>
      </c>
      <c r="AS164" s="8">
        <f t="shared" si="31"/>
        <v>2.2058823529411766E-2</v>
      </c>
    </row>
    <row r="165" spans="1:45" ht="12.75" customHeight="1" x14ac:dyDescent="0.25">
      <c r="A165" s="112"/>
      <c r="B165" s="115"/>
      <c r="C165" s="37" t="s">
        <v>118</v>
      </c>
      <c r="D165" s="38"/>
      <c r="E165" s="17"/>
      <c r="F165" s="17"/>
      <c r="G165" s="17"/>
      <c r="H165" s="84" t="s">
        <v>102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84" t="s">
        <v>104</v>
      </c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87" t="s">
        <v>109</v>
      </c>
      <c r="AI165" s="17"/>
      <c r="AJ165" s="17"/>
      <c r="AK165" s="17"/>
      <c r="AL165" s="17"/>
      <c r="AM165" s="31"/>
      <c r="AN165" s="31"/>
      <c r="AO165" s="31"/>
      <c r="AP165" s="31"/>
      <c r="AQ165" s="28">
        <f t="shared" si="30"/>
        <v>3</v>
      </c>
      <c r="AR165" s="3">
        <f t="shared" si="32"/>
        <v>136</v>
      </c>
      <c r="AS165" s="8">
        <f t="shared" si="31"/>
        <v>2.2058823529411766E-2</v>
      </c>
    </row>
    <row r="166" spans="1:45" ht="12.75" customHeight="1" x14ac:dyDescent="0.25">
      <c r="A166" s="112"/>
      <c r="B166" s="113" t="s">
        <v>27</v>
      </c>
      <c r="C166" s="37" t="s">
        <v>80</v>
      </c>
      <c r="D166" s="38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84" t="s">
        <v>104</v>
      </c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87" t="s">
        <v>109</v>
      </c>
      <c r="AI166" s="17"/>
      <c r="AJ166" s="17"/>
      <c r="AK166" s="17"/>
      <c r="AL166" s="17"/>
      <c r="AM166" s="31"/>
      <c r="AN166" s="31"/>
      <c r="AO166" s="31"/>
      <c r="AP166" s="31"/>
      <c r="AQ166" s="28">
        <f t="shared" si="30"/>
        <v>2</v>
      </c>
      <c r="AR166" s="3">
        <f>34*2</f>
        <v>68</v>
      </c>
      <c r="AS166" s="8">
        <f t="shared" si="31"/>
        <v>2.9411764705882353E-2</v>
      </c>
    </row>
    <row r="167" spans="1:45" ht="12.75" customHeight="1" x14ac:dyDescent="0.25">
      <c r="A167" s="112"/>
      <c r="B167" s="114"/>
      <c r="C167" s="37" t="s">
        <v>81</v>
      </c>
      <c r="D167" s="36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84" t="s">
        <v>104</v>
      </c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87" t="s">
        <v>109</v>
      </c>
      <c r="AI167" s="17"/>
      <c r="AJ167" s="17"/>
      <c r="AK167" s="17"/>
      <c r="AL167" s="17"/>
      <c r="AM167" s="31"/>
      <c r="AN167" s="31"/>
      <c r="AO167" s="31"/>
      <c r="AP167" s="31"/>
      <c r="AQ167" s="28">
        <f t="shared" si="30"/>
        <v>2</v>
      </c>
      <c r="AR167" s="3">
        <f t="shared" ref="AR167:AR171" si="33">34*2</f>
        <v>68</v>
      </c>
      <c r="AS167" s="8">
        <f t="shared" si="31"/>
        <v>2.9411764705882353E-2</v>
      </c>
    </row>
    <row r="168" spans="1:45" ht="12.75" customHeight="1" x14ac:dyDescent="0.25">
      <c r="A168" s="112"/>
      <c r="B168" s="114"/>
      <c r="C168" s="77" t="s">
        <v>82</v>
      </c>
      <c r="D168" s="43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84" t="s">
        <v>104</v>
      </c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87" t="s">
        <v>109</v>
      </c>
      <c r="AI168" s="17"/>
      <c r="AJ168" s="17"/>
      <c r="AK168" s="17"/>
      <c r="AL168" s="17"/>
      <c r="AM168" s="31"/>
      <c r="AN168" s="31"/>
      <c r="AO168" s="31"/>
      <c r="AP168" s="31"/>
      <c r="AQ168" s="28">
        <f t="shared" si="30"/>
        <v>2</v>
      </c>
      <c r="AR168" s="3">
        <f t="shared" si="33"/>
        <v>68</v>
      </c>
      <c r="AS168" s="8">
        <f t="shared" si="31"/>
        <v>2.9411764705882353E-2</v>
      </c>
    </row>
    <row r="169" spans="1:45" ht="12.75" customHeight="1" x14ac:dyDescent="0.25">
      <c r="A169" s="112"/>
      <c r="B169" s="114"/>
      <c r="C169" s="77" t="s">
        <v>116</v>
      </c>
      <c r="D169" s="43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84" t="s">
        <v>104</v>
      </c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87" t="s">
        <v>109</v>
      </c>
      <c r="AI169" s="17"/>
      <c r="AJ169" s="17"/>
      <c r="AK169" s="17"/>
      <c r="AL169" s="17"/>
      <c r="AM169" s="31"/>
      <c r="AN169" s="31"/>
      <c r="AO169" s="31"/>
      <c r="AP169" s="31"/>
      <c r="AQ169" s="28">
        <f t="shared" si="30"/>
        <v>2</v>
      </c>
      <c r="AR169" s="3">
        <f t="shared" si="33"/>
        <v>68</v>
      </c>
      <c r="AS169" s="8">
        <f t="shared" si="31"/>
        <v>2.9411764705882353E-2</v>
      </c>
    </row>
    <row r="170" spans="1:45" ht="12.75" customHeight="1" x14ac:dyDescent="0.25">
      <c r="A170" s="112"/>
      <c r="B170" s="114"/>
      <c r="C170" s="77" t="s">
        <v>117</v>
      </c>
      <c r="D170" s="43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84" t="s">
        <v>104</v>
      </c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87" t="s">
        <v>109</v>
      </c>
      <c r="AI170" s="17"/>
      <c r="AJ170" s="17"/>
      <c r="AK170" s="17"/>
      <c r="AL170" s="17"/>
      <c r="AM170" s="31"/>
      <c r="AN170" s="31"/>
      <c r="AO170" s="31"/>
      <c r="AP170" s="31"/>
      <c r="AQ170" s="28">
        <f t="shared" si="30"/>
        <v>2</v>
      </c>
      <c r="AR170" s="3">
        <f t="shared" si="33"/>
        <v>68</v>
      </c>
      <c r="AS170" s="8">
        <f t="shared" si="31"/>
        <v>2.9411764705882353E-2</v>
      </c>
    </row>
    <row r="171" spans="1:45" x14ac:dyDescent="0.25">
      <c r="A171" s="112"/>
      <c r="B171" s="115"/>
      <c r="C171" s="37" t="s">
        <v>118</v>
      </c>
      <c r="D171" s="3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84" t="s">
        <v>104</v>
      </c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87" t="s">
        <v>109</v>
      </c>
      <c r="AI171" s="17"/>
      <c r="AJ171" s="17"/>
      <c r="AK171" s="17"/>
      <c r="AL171" s="17"/>
      <c r="AM171" s="31"/>
      <c r="AN171" s="31"/>
      <c r="AO171" s="31"/>
      <c r="AP171" s="31"/>
      <c r="AQ171" s="28">
        <f t="shared" si="30"/>
        <v>2</v>
      </c>
      <c r="AR171" s="3">
        <f t="shared" si="33"/>
        <v>68</v>
      </c>
      <c r="AS171" s="8">
        <f t="shared" si="31"/>
        <v>2.9411764705882353E-2</v>
      </c>
    </row>
    <row r="172" spans="1:45" x14ac:dyDescent="0.25">
      <c r="A172" s="112"/>
      <c r="B172" s="113" t="s">
        <v>12</v>
      </c>
      <c r="C172" s="37" t="s">
        <v>80</v>
      </c>
      <c r="D172" s="36"/>
      <c r="E172" s="17"/>
      <c r="F172" s="17"/>
      <c r="G172" s="17"/>
      <c r="H172" s="84" t="s">
        <v>102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84" t="s">
        <v>104</v>
      </c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87" t="s">
        <v>109</v>
      </c>
      <c r="AI172" s="17"/>
      <c r="AJ172" s="17"/>
      <c r="AK172" s="17"/>
      <c r="AL172" s="17"/>
      <c r="AM172" s="31"/>
      <c r="AN172" s="31"/>
      <c r="AO172" s="31"/>
      <c r="AP172" s="31"/>
      <c r="AQ172" s="28">
        <f t="shared" si="30"/>
        <v>3</v>
      </c>
      <c r="AR172" s="3">
        <f>34*3</f>
        <v>102</v>
      </c>
      <c r="AS172" s="8">
        <f t="shared" si="31"/>
        <v>2.9411764705882353E-2</v>
      </c>
    </row>
    <row r="173" spans="1:45" ht="12.75" customHeight="1" x14ac:dyDescent="0.25">
      <c r="A173" s="112"/>
      <c r="B173" s="114"/>
      <c r="C173" s="37" t="s">
        <v>81</v>
      </c>
      <c r="D173" s="38"/>
      <c r="E173" s="17"/>
      <c r="F173" s="17"/>
      <c r="G173" s="17"/>
      <c r="H173" s="84" t="s">
        <v>102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84" t="s">
        <v>104</v>
      </c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87" t="s">
        <v>109</v>
      </c>
      <c r="AI173" s="17"/>
      <c r="AJ173" s="17"/>
      <c r="AK173" s="17"/>
      <c r="AL173" s="17"/>
      <c r="AM173" s="31"/>
      <c r="AN173" s="31"/>
      <c r="AO173" s="31"/>
      <c r="AP173" s="31"/>
      <c r="AQ173" s="28">
        <f t="shared" si="30"/>
        <v>3</v>
      </c>
      <c r="AR173" s="3">
        <f t="shared" ref="AR173:AR183" si="34">34*3</f>
        <v>102</v>
      </c>
      <c r="AS173" s="8">
        <f t="shared" si="31"/>
        <v>2.9411764705882353E-2</v>
      </c>
    </row>
    <row r="174" spans="1:45" ht="12.75" customHeight="1" x14ac:dyDescent="0.25">
      <c r="A174" s="112"/>
      <c r="B174" s="114"/>
      <c r="C174" s="77" t="s">
        <v>82</v>
      </c>
      <c r="D174" s="38"/>
      <c r="E174" s="17"/>
      <c r="F174" s="17"/>
      <c r="G174" s="17"/>
      <c r="H174" s="84" t="s">
        <v>102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84" t="s">
        <v>104</v>
      </c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87" t="s">
        <v>109</v>
      </c>
      <c r="AI174" s="17"/>
      <c r="AJ174" s="17"/>
      <c r="AK174" s="17"/>
      <c r="AL174" s="17"/>
      <c r="AM174" s="31"/>
      <c r="AN174" s="31"/>
      <c r="AO174" s="31"/>
      <c r="AP174" s="31"/>
      <c r="AQ174" s="28">
        <f t="shared" si="30"/>
        <v>3</v>
      </c>
      <c r="AR174" s="3">
        <f t="shared" si="34"/>
        <v>102</v>
      </c>
      <c r="AS174" s="8">
        <f t="shared" si="31"/>
        <v>2.9411764705882353E-2</v>
      </c>
    </row>
    <row r="175" spans="1:45" ht="12.75" customHeight="1" x14ac:dyDescent="0.25">
      <c r="A175" s="112"/>
      <c r="B175" s="114"/>
      <c r="C175" s="77" t="s">
        <v>116</v>
      </c>
      <c r="D175" s="38"/>
      <c r="E175" s="17"/>
      <c r="F175" s="17"/>
      <c r="G175" s="17"/>
      <c r="H175" s="84" t="s">
        <v>102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84" t="s">
        <v>104</v>
      </c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87" t="s">
        <v>109</v>
      </c>
      <c r="AI175" s="17"/>
      <c r="AJ175" s="17"/>
      <c r="AK175" s="17"/>
      <c r="AL175" s="17"/>
      <c r="AM175" s="31"/>
      <c r="AN175" s="31"/>
      <c r="AO175" s="31"/>
      <c r="AP175" s="31"/>
      <c r="AQ175" s="28">
        <f t="shared" si="30"/>
        <v>3</v>
      </c>
      <c r="AR175" s="3">
        <f t="shared" si="34"/>
        <v>102</v>
      </c>
      <c r="AS175" s="8">
        <f t="shared" si="31"/>
        <v>2.9411764705882353E-2</v>
      </c>
    </row>
    <row r="176" spans="1:45" ht="12.75" customHeight="1" x14ac:dyDescent="0.25">
      <c r="A176" s="112"/>
      <c r="B176" s="114"/>
      <c r="C176" s="77" t="s">
        <v>117</v>
      </c>
      <c r="D176" s="38"/>
      <c r="E176" s="17"/>
      <c r="F176" s="17"/>
      <c r="G176" s="17"/>
      <c r="H176" s="84" t="s">
        <v>102</v>
      </c>
      <c r="I176" s="17"/>
      <c r="J176" s="17"/>
      <c r="K176" s="17"/>
      <c r="L176" s="17"/>
      <c r="M176" s="17"/>
      <c r="N176" s="17"/>
      <c r="O176" s="17"/>
      <c r="P176" s="17"/>
      <c r="Q176" s="17"/>
      <c r="R176" s="84" t="s">
        <v>104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87" t="s">
        <v>109</v>
      </c>
      <c r="AI176" s="17"/>
      <c r="AJ176" s="17"/>
      <c r="AK176" s="17"/>
      <c r="AL176" s="17"/>
      <c r="AM176" s="31"/>
      <c r="AN176" s="31"/>
      <c r="AO176" s="31"/>
      <c r="AP176" s="31"/>
      <c r="AQ176" s="28">
        <f t="shared" si="30"/>
        <v>3</v>
      </c>
      <c r="AR176" s="3">
        <f t="shared" si="34"/>
        <v>102</v>
      </c>
      <c r="AS176" s="8">
        <f t="shared" si="31"/>
        <v>2.9411764705882353E-2</v>
      </c>
    </row>
    <row r="177" spans="1:45" ht="12.75" customHeight="1" x14ac:dyDescent="0.25">
      <c r="A177" s="112"/>
      <c r="B177" s="115"/>
      <c r="C177" s="37" t="s">
        <v>118</v>
      </c>
      <c r="D177" s="38"/>
      <c r="E177" s="17"/>
      <c r="F177" s="17"/>
      <c r="G177" s="17"/>
      <c r="H177" s="84" t="s">
        <v>102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84" t="s">
        <v>104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87" t="s">
        <v>109</v>
      </c>
      <c r="AI177" s="31"/>
      <c r="AJ177" s="31"/>
      <c r="AK177" s="17"/>
      <c r="AL177" s="17"/>
      <c r="AM177" s="31"/>
      <c r="AN177" s="31"/>
      <c r="AO177" s="31"/>
      <c r="AP177" s="31"/>
      <c r="AQ177" s="28">
        <f t="shared" si="30"/>
        <v>3</v>
      </c>
      <c r="AR177" s="3">
        <f t="shared" si="34"/>
        <v>102</v>
      </c>
      <c r="AS177" s="8">
        <f t="shared" si="31"/>
        <v>2.9411764705882353E-2</v>
      </c>
    </row>
    <row r="178" spans="1:45" x14ac:dyDescent="0.25">
      <c r="A178" s="112"/>
      <c r="B178" s="113" t="s">
        <v>74</v>
      </c>
      <c r="C178" s="37" t="s">
        <v>80</v>
      </c>
      <c r="D178" s="38"/>
      <c r="E178" s="17"/>
      <c r="F178" s="17"/>
      <c r="G178" s="17"/>
      <c r="H178" s="84" t="s">
        <v>102</v>
      </c>
      <c r="I178" s="17"/>
      <c r="J178" s="17"/>
      <c r="K178" s="85"/>
      <c r="L178" s="17"/>
      <c r="M178" s="17"/>
      <c r="N178" s="17"/>
      <c r="O178" s="17"/>
      <c r="P178" s="17"/>
      <c r="Q178" s="17"/>
      <c r="R178" s="84" t="s">
        <v>104</v>
      </c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85"/>
      <c r="AI178" s="94" t="s">
        <v>109</v>
      </c>
      <c r="AJ178" s="31"/>
      <c r="AK178" s="17"/>
      <c r="AL178" s="17"/>
      <c r="AM178" s="31"/>
      <c r="AN178" s="31"/>
      <c r="AO178" s="31"/>
      <c r="AP178" s="31"/>
      <c r="AQ178" s="28">
        <f t="shared" si="30"/>
        <v>3</v>
      </c>
      <c r="AR178" s="3">
        <f t="shared" si="34"/>
        <v>102</v>
      </c>
      <c r="AS178" s="8">
        <f t="shared" si="31"/>
        <v>2.9411764705882353E-2</v>
      </c>
    </row>
    <row r="179" spans="1:45" ht="12.75" customHeight="1" x14ac:dyDescent="0.25">
      <c r="A179" s="112"/>
      <c r="B179" s="114"/>
      <c r="C179" s="37" t="s">
        <v>81</v>
      </c>
      <c r="D179" s="38"/>
      <c r="E179" s="17"/>
      <c r="F179" s="17"/>
      <c r="G179" s="17"/>
      <c r="H179" s="84" t="s">
        <v>102</v>
      </c>
      <c r="I179" s="17"/>
      <c r="J179" s="17"/>
      <c r="K179" s="17"/>
      <c r="L179" s="17"/>
      <c r="M179" s="17"/>
      <c r="N179" s="17"/>
      <c r="O179" s="17"/>
      <c r="P179" s="17"/>
      <c r="Q179" s="17"/>
      <c r="R179" s="84" t="s">
        <v>104</v>
      </c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85"/>
      <c r="AI179" s="94" t="s">
        <v>109</v>
      </c>
      <c r="AJ179" s="31"/>
      <c r="AK179" s="17"/>
      <c r="AL179" s="17"/>
      <c r="AM179" s="31"/>
      <c r="AN179" s="31"/>
      <c r="AO179" s="31"/>
      <c r="AP179" s="31"/>
      <c r="AQ179" s="28">
        <f t="shared" si="30"/>
        <v>3</v>
      </c>
      <c r="AR179" s="3">
        <f t="shared" si="34"/>
        <v>102</v>
      </c>
      <c r="AS179" s="8">
        <f t="shared" si="31"/>
        <v>2.9411764705882353E-2</v>
      </c>
    </row>
    <row r="180" spans="1:45" ht="12.75" customHeight="1" x14ac:dyDescent="0.25">
      <c r="A180" s="112"/>
      <c r="B180" s="114"/>
      <c r="C180" s="77" t="s">
        <v>82</v>
      </c>
      <c r="D180" s="38"/>
      <c r="E180" s="17"/>
      <c r="F180" s="17"/>
      <c r="G180" s="17"/>
      <c r="H180" s="84" t="s">
        <v>102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84" t="s">
        <v>104</v>
      </c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85"/>
      <c r="AI180" s="94" t="s">
        <v>109</v>
      </c>
      <c r="AJ180" s="31"/>
      <c r="AK180" s="17"/>
      <c r="AL180" s="17"/>
      <c r="AM180" s="31"/>
      <c r="AN180" s="31"/>
      <c r="AO180" s="31"/>
      <c r="AP180" s="31"/>
      <c r="AQ180" s="28">
        <f t="shared" si="30"/>
        <v>3</v>
      </c>
      <c r="AR180" s="3">
        <f t="shared" si="34"/>
        <v>102</v>
      </c>
      <c r="AS180" s="8">
        <f t="shared" si="31"/>
        <v>2.9411764705882353E-2</v>
      </c>
    </row>
    <row r="181" spans="1:45" ht="12.75" customHeight="1" x14ac:dyDescent="0.25">
      <c r="A181" s="112"/>
      <c r="B181" s="114"/>
      <c r="C181" s="77" t="s">
        <v>116</v>
      </c>
      <c r="D181" s="38"/>
      <c r="E181" s="17"/>
      <c r="F181" s="17"/>
      <c r="G181" s="17"/>
      <c r="H181" s="84" t="s">
        <v>102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84" t="s">
        <v>104</v>
      </c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85"/>
      <c r="AI181" s="94" t="s">
        <v>109</v>
      </c>
      <c r="AJ181" s="31"/>
      <c r="AK181" s="17"/>
      <c r="AL181" s="17"/>
      <c r="AM181" s="31"/>
      <c r="AN181" s="31"/>
      <c r="AO181" s="31"/>
      <c r="AP181" s="31"/>
      <c r="AQ181" s="28">
        <f t="shared" si="30"/>
        <v>3</v>
      </c>
      <c r="AR181" s="3">
        <f t="shared" si="34"/>
        <v>102</v>
      </c>
      <c r="AS181" s="8">
        <f t="shared" si="31"/>
        <v>2.9411764705882353E-2</v>
      </c>
    </row>
    <row r="182" spans="1:45" ht="12.75" customHeight="1" x14ac:dyDescent="0.25">
      <c r="A182" s="112"/>
      <c r="B182" s="114"/>
      <c r="C182" s="77" t="s">
        <v>117</v>
      </c>
      <c r="D182" s="38"/>
      <c r="E182" s="17"/>
      <c r="F182" s="17"/>
      <c r="G182" s="17"/>
      <c r="H182" s="84" t="s">
        <v>102</v>
      </c>
      <c r="I182" s="17"/>
      <c r="J182" s="17"/>
      <c r="K182" s="17"/>
      <c r="L182" s="17"/>
      <c r="M182" s="17"/>
      <c r="N182" s="17"/>
      <c r="O182" s="17"/>
      <c r="P182" s="17"/>
      <c r="Q182" s="17"/>
      <c r="R182" s="84" t="s">
        <v>104</v>
      </c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85"/>
      <c r="AI182" s="94" t="s">
        <v>109</v>
      </c>
      <c r="AJ182" s="31"/>
      <c r="AK182" s="17"/>
      <c r="AL182" s="17"/>
      <c r="AM182" s="31"/>
      <c r="AN182" s="31"/>
      <c r="AO182" s="31"/>
      <c r="AP182" s="31"/>
      <c r="AQ182" s="28">
        <f t="shared" si="30"/>
        <v>3</v>
      </c>
      <c r="AR182" s="3">
        <f t="shared" si="34"/>
        <v>102</v>
      </c>
      <c r="AS182" s="8">
        <f t="shared" si="31"/>
        <v>2.9411764705882353E-2</v>
      </c>
    </row>
    <row r="183" spans="1:45" ht="12.75" customHeight="1" x14ac:dyDescent="0.25">
      <c r="A183" s="112"/>
      <c r="B183" s="115"/>
      <c r="C183" s="37" t="s">
        <v>118</v>
      </c>
      <c r="D183" s="38"/>
      <c r="E183" s="17"/>
      <c r="F183" s="17"/>
      <c r="G183" s="17"/>
      <c r="H183" s="84" t="s">
        <v>102</v>
      </c>
      <c r="I183" s="17"/>
      <c r="J183" s="17"/>
      <c r="K183" s="17"/>
      <c r="L183" s="17"/>
      <c r="M183" s="17"/>
      <c r="N183" s="17"/>
      <c r="O183" s="17"/>
      <c r="P183" s="17"/>
      <c r="Q183" s="17"/>
      <c r="R183" s="84" t="s">
        <v>104</v>
      </c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85"/>
      <c r="AI183" s="94" t="s">
        <v>109</v>
      </c>
      <c r="AJ183" s="31"/>
      <c r="AK183" s="17"/>
      <c r="AL183" s="17"/>
      <c r="AM183" s="31"/>
      <c r="AN183" s="31"/>
      <c r="AO183" s="31"/>
      <c r="AP183" s="31"/>
      <c r="AQ183" s="28">
        <f t="shared" si="30"/>
        <v>3</v>
      </c>
      <c r="AR183" s="3">
        <f t="shared" si="34"/>
        <v>102</v>
      </c>
      <c r="AS183" s="8">
        <f t="shared" si="31"/>
        <v>2.9411764705882353E-2</v>
      </c>
    </row>
    <row r="184" spans="1:45" ht="12.75" customHeight="1" x14ac:dyDescent="0.25">
      <c r="A184" s="112"/>
      <c r="B184" s="113" t="s">
        <v>75</v>
      </c>
      <c r="C184" s="37" t="s">
        <v>80</v>
      </c>
      <c r="D184" s="36"/>
      <c r="E184" s="17"/>
      <c r="F184" s="17"/>
      <c r="G184" s="17"/>
      <c r="H184" s="84" t="s">
        <v>102</v>
      </c>
      <c r="I184" s="17"/>
      <c r="J184" s="17"/>
      <c r="K184" s="17"/>
      <c r="L184" s="17"/>
      <c r="M184" s="17"/>
      <c r="N184" s="17"/>
      <c r="O184" s="17"/>
      <c r="P184" s="17"/>
      <c r="Q184" s="17"/>
      <c r="R184" s="84" t="s">
        <v>104</v>
      </c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85"/>
      <c r="AI184" s="94" t="s">
        <v>109</v>
      </c>
      <c r="AJ184" s="31"/>
      <c r="AK184" s="17"/>
      <c r="AL184" s="17"/>
      <c r="AM184" s="31"/>
      <c r="AN184" s="31"/>
      <c r="AO184" s="31"/>
      <c r="AP184" s="31"/>
      <c r="AQ184" s="28">
        <f t="shared" si="30"/>
        <v>3</v>
      </c>
      <c r="AR184" s="3">
        <f>34*2</f>
        <v>68</v>
      </c>
      <c r="AS184" s="8">
        <f t="shared" si="31"/>
        <v>4.4117647058823532E-2</v>
      </c>
    </row>
    <row r="185" spans="1:45" x14ac:dyDescent="0.25">
      <c r="A185" s="112"/>
      <c r="B185" s="114"/>
      <c r="C185" s="37" t="s">
        <v>81</v>
      </c>
      <c r="D185" s="38"/>
      <c r="E185" s="17"/>
      <c r="F185" s="17"/>
      <c r="G185" s="17"/>
      <c r="H185" s="84" t="s">
        <v>102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84" t="s">
        <v>104</v>
      </c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85"/>
      <c r="AI185" s="94" t="s">
        <v>109</v>
      </c>
      <c r="AJ185" s="31"/>
      <c r="AK185" s="17"/>
      <c r="AL185" s="17"/>
      <c r="AM185" s="31"/>
      <c r="AN185" s="31"/>
      <c r="AO185" s="31"/>
      <c r="AP185" s="31"/>
      <c r="AQ185" s="28">
        <f t="shared" si="30"/>
        <v>3</v>
      </c>
      <c r="AR185" s="3">
        <f t="shared" ref="AR185:AR189" si="35">34*2</f>
        <v>68</v>
      </c>
      <c r="AS185" s="8">
        <f t="shared" si="31"/>
        <v>4.4117647058823532E-2</v>
      </c>
    </row>
    <row r="186" spans="1:45" x14ac:dyDescent="0.25">
      <c r="A186" s="112"/>
      <c r="B186" s="114"/>
      <c r="C186" s="77" t="s">
        <v>82</v>
      </c>
      <c r="D186" s="38"/>
      <c r="E186" s="17"/>
      <c r="F186" s="17"/>
      <c r="G186" s="17"/>
      <c r="H186" s="84" t="s">
        <v>102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84" t="s">
        <v>104</v>
      </c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85"/>
      <c r="AI186" s="94" t="s">
        <v>109</v>
      </c>
      <c r="AJ186" s="31"/>
      <c r="AK186" s="17"/>
      <c r="AL186" s="17"/>
      <c r="AM186" s="31"/>
      <c r="AN186" s="31"/>
      <c r="AO186" s="31"/>
      <c r="AP186" s="31"/>
      <c r="AQ186" s="28">
        <f t="shared" si="30"/>
        <v>3</v>
      </c>
      <c r="AR186" s="3">
        <f t="shared" si="35"/>
        <v>68</v>
      </c>
      <c r="AS186" s="8">
        <f t="shared" si="31"/>
        <v>4.4117647058823532E-2</v>
      </c>
    </row>
    <row r="187" spans="1:45" x14ac:dyDescent="0.25">
      <c r="A187" s="112"/>
      <c r="B187" s="114"/>
      <c r="C187" s="77" t="s">
        <v>116</v>
      </c>
      <c r="D187" s="38"/>
      <c r="E187" s="17"/>
      <c r="F187" s="17"/>
      <c r="G187" s="17"/>
      <c r="H187" s="84" t="s">
        <v>102</v>
      </c>
      <c r="I187" s="17"/>
      <c r="J187" s="17"/>
      <c r="K187" s="17"/>
      <c r="L187" s="17"/>
      <c r="M187" s="17"/>
      <c r="N187" s="17"/>
      <c r="O187" s="17"/>
      <c r="P187" s="17"/>
      <c r="Q187" s="17"/>
      <c r="R187" s="84" t="s">
        <v>104</v>
      </c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85"/>
      <c r="AI187" s="94" t="s">
        <v>109</v>
      </c>
      <c r="AJ187" s="31"/>
      <c r="AK187" s="17"/>
      <c r="AL187" s="17"/>
      <c r="AM187" s="31"/>
      <c r="AN187" s="31"/>
      <c r="AO187" s="31"/>
      <c r="AP187" s="31"/>
      <c r="AQ187" s="28">
        <f t="shared" si="30"/>
        <v>3</v>
      </c>
      <c r="AR187" s="3">
        <f t="shared" si="35"/>
        <v>68</v>
      </c>
      <c r="AS187" s="8">
        <f t="shared" si="31"/>
        <v>4.4117647058823532E-2</v>
      </c>
    </row>
    <row r="188" spans="1:45" x14ac:dyDescent="0.25">
      <c r="A188" s="112"/>
      <c r="B188" s="114"/>
      <c r="C188" s="77" t="s">
        <v>117</v>
      </c>
      <c r="D188" s="38"/>
      <c r="E188" s="17"/>
      <c r="F188" s="17"/>
      <c r="G188" s="17"/>
      <c r="H188" s="84" t="s">
        <v>102</v>
      </c>
      <c r="I188" s="17"/>
      <c r="J188" s="17"/>
      <c r="K188" s="17"/>
      <c r="L188" s="17"/>
      <c r="M188" s="17"/>
      <c r="N188" s="17"/>
      <c r="O188" s="17"/>
      <c r="P188" s="17"/>
      <c r="Q188" s="17"/>
      <c r="R188" s="84" t="s">
        <v>104</v>
      </c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85"/>
      <c r="AI188" s="94" t="s">
        <v>109</v>
      </c>
      <c r="AJ188" s="31"/>
      <c r="AK188" s="17"/>
      <c r="AL188" s="17"/>
      <c r="AM188" s="31"/>
      <c r="AN188" s="31"/>
      <c r="AO188" s="31"/>
      <c r="AP188" s="31"/>
      <c r="AQ188" s="28">
        <f t="shared" si="30"/>
        <v>3</v>
      </c>
      <c r="AR188" s="3">
        <f t="shared" si="35"/>
        <v>68</v>
      </c>
      <c r="AS188" s="8">
        <f t="shared" si="31"/>
        <v>4.4117647058823532E-2</v>
      </c>
    </row>
    <row r="189" spans="1:45" x14ac:dyDescent="0.25">
      <c r="A189" s="112"/>
      <c r="B189" s="115"/>
      <c r="C189" s="37" t="s">
        <v>118</v>
      </c>
      <c r="D189" s="36"/>
      <c r="E189" s="17"/>
      <c r="F189" s="17"/>
      <c r="G189" s="17"/>
      <c r="H189" s="84" t="s">
        <v>102</v>
      </c>
      <c r="I189" s="17"/>
      <c r="J189" s="17"/>
      <c r="K189" s="17"/>
      <c r="L189" s="17"/>
      <c r="M189" s="17"/>
      <c r="N189" s="17"/>
      <c r="O189" s="17"/>
      <c r="P189" s="17"/>
      <c r="Q189" s="17"/>
      <c r="R189" s="84" t="s">
        <v>104</v>
      </c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85"/>
      <c r="AI189" s="94" t="s">
        <v>109</v>
      </c>
      <c r="AJ189" s="31"/>
      <c r="AK189" s="17"/>
      <c r="AL189" s="17"/>
      <c r="AM189" s="31"/>
      <c r="AN189" s="31"/>
      <c r="AO189" s="31"/>
      <c r="AP189" s="31"/>
      <c r="AQ189" s="28">
        <f t="shared" si="30"/>
        <v>3</v>
      </c>
      <c r="AR189" s="3">
        <f t="shared" si="35"/>
        <v>68</v>
      </c>
      <c r="AS189" s="8">
        <f t="shared" si="31"/>
        <v>4.4117647058823532E-2</v>
      </c>
    </row>
    <row r="190" spans="1:45" ht="12.75" customHeight="1" x14ac:dyDescent="0.25">
      <c r="A190" s="112"/>
      <c r="B190" s="113" t="s">
        <v>35</v>
      </c>
      <c r="C190" s="37" t="s">
        <v>80</v>
      </c>
      <c r="D190" s="38"/>
      <c r="E190" s="17"/>
      <c r="F190" s="17"/>
      <c r="G190" s="84" t="s">
        <v>101</v>
      </c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30"/>
      <c r="AH190" s="85"/>
      <c r="AI190" s="94" t="s">
        <v>109</v>
      </c>
      <c r="AJ190" s="31"/>
      <c r="AK190" s="17"/>
      <c r="AL190" s="17"/>
      <c r="AM190" s="31"/>
      <c r="AN190" s="31"/>
      <c r="AO190" s="31"/>
      <c r="AP190" s="31"/>
      <c r="AQ190" s="28">
        <f t="shared" si="30"/>
        <v>2</v>
      </c>
      <c r="AR190" s="3">
        <f t="shared" ref="AR190:AR195" si="36">34*1</f>
        <v>34</v>
      </c>
      <c r="AS190" s="8">
        <f t="shared" si="31"/>
        <v>5.8823529411764705E-2</v>
      </c>
    </row>
    <row r="191" spans="1:45" ht="12.75" customHeight="1" x14ac:dyDescent="0.25">
      <c r="A191" s="112"/>
      <c r="B191" s="114"/>
      <c r="C191" s="37" t="s">
        <v>81</v>
      </c>
      <c r="D191" s="38"/>
      <c r="E191" s="17"/>
      <c r="F191" s="17"/>
      <c r="G191" s="84" t="s">
        <v>101</v>
      </c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85"/>
      <c r="AI191" s="94" t="s">
        <v>109</v>
      </c>
      <c r="AJ191" s="30"/>
      <c r="AK191" s="17"/>
      <c r="AL191" s="17"/>
      <c r="AM191" s="31"/>
      <c r="AN191" s="31"/>
      <c r="AO191" s="31"/>
      <c r="AP191" s="31"/>
      <c r="AQ191" s="28">
        <f t="shared" si="30"/>
        <v>2</v>
      </c>
      <c r="AR191" s="3">
        <f t="shared" si="36"/>
        <v>34</v>
      </c>
      <c r="AS191" s="8">
        <f t="shared" si="31"/>
        <v>5.8823529411764705E-2</v>
      </c>
    </row>
    <row r="192" spans="1:45" ht="12.75" customHeight="1" x14ac:dyDescent="0.25">
      <c r="A192" s="112"/>
      <c r="B192" s="114"/>
      <c r="C192" s="77" t="s">
        <v>82</v>
      </c>
      <c r="D192" s="38"/>
      <c r="E192" s="17"/>
      <c r="F192" s="17"/>
      <c r="G192" s="84" t="s">
        <v>101</v>
      </c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85"/>
      <c r="AI192" s="94" t="s">
        <v>109</v>
      </c>
      <c r="AJ192" s="30"/>
      <c r="AK192" s="17"/>
      <c r="AL192" s="17"/>
      <c r="AM192" s="31"/>
      <c r="AN192" s="31"/>
      <c r="AO192" s="31"/>
      <c r="AP192" s="31"/>
      <c r="AQ192" s="28">
        <f t="shared" si="30"/>
        <v>2</v>
      </c>
      <c r="AR192" s="3">
        <f t="shared" si="36"/>
        <v>34</v>
      </c>
      <c r="AS192" s="8">
        <f t="shared" si="31"/>
        <v>5.8823529411764705E-2</v>
      </c>
    </row>
    <row r="193" spans="1:45" ht="12.75" customHeight="1" x14ac:dyDescent="0.25">
      <c r="A193" s="112"/>
      <c r="B193" s="114"/>
      <c r="C193" s="77" t="s">
        <v>116</v>
      </c>
      <c r="D193" s="38"/>
      <c r="E193" s="17"/>
      <c r="F193" s="17"/>
      <c r="G193" s="84" t="s">
        <v>101</v>
      </c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85"/>
      <c r="AI193" s="94" t="s">
        <v>109</v>
      </c>
      <c r="AJ193" s="30"/>
      <c r="AK193" s="17"/>
      <c r="AL193" s="17"/>
      <c r="AM193" s="31"/>
      <c r="AN193" s="31"/>
      <c r="AO193" s="31"/>
      <c r="AP193" s="31"/>
      <c r="AQ193" s="28">
        <f t="shared" si="30"/>
        <v>2</v>
      </c>
      <c r="AR193" s="3">
        <f t="shared" si="36"/>
        <v>34</v>
      </c>
      <c r="AS193" s="8">
        <f t="shared" si="31"/>
        <v>5.8823529411764705E-2</v>
      </c>
    </row>
    <row r="194" spans="1:45" ht="12.75" customHeight="1" x14ac:dyDescent="0.25">
      <c r="A194" s="112"/>
      <c r="B194" s="114"/>
      <c r="C194" s="77" t="s">
        <v>117</v>
      </c>
      <c r="D194" s="38"/>
      <c r="E194" s="17"/>
      <c r="F194" s="17"/>
      <c r="G194" s="84" t="s">
        <v>101</v>
      </c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84" t="s">
        <v>104</v>
      </c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84" t="s">
        <v>104</v>
      </c>
      <c r="AE194" s="17"/>
      <c r="AF194" s="17"/>
      <c r="AG194" s="17"/>
      <c r="AH194" s="85"/>
      <c r="AI194" s="94" t="s">
        <v>109</v>
      </c>
      <c r="AJ194" s="30"/>
      <c r="AK194" s="17"/>
      <c r="AL194" s="17"/>
      <c r="AM194" s="31"/>
      <c r="AN194" s="31"/>
      <c r="AO194" s="31"/>
      <c r="AP194" s="31"/>
      <c r="AQ194" s="28">
        <f t="shared" si="30"/>
        <v>4</v>
      </c>
      <c r="AR194" s="3">
        <v>68</v>
      </c>
      <c r="AS194" s="8">
        <f t="shared" si="31"/>
        <v>5.8823529411764705E-2</v>
      </c>
    </row>
    <row r="195" spans="1:45" ht="12.75" customHeight="1" x14ac:dyDescent="0.25">
      <c r="A195" s="112"/>
      <c r="B195" s="114"/>
      <c r="C195" s="37" t="s">
        <v>118</v>
      </c>
      <c r="D195" s="36"/>
      <c r="E195" s="17"/>
      <c r="F195" s="17"/>
      <c r="G195" s="84" t="s">
        <v>101</v>
      </c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85"/>
      <c r="AI195" s="94" t="s">
        <v>109</v>
      </c>
      <c r="AJ195" s="17"/>
      <c r="AK195" s="17"/>
      <c r="AL195" s="17"/>
      <c r="AM195" s="31"/>
      <c r="AN195" s="31"/>
      <c r="AO195" s="31"/>
      <c r="AP195" s="31"/>
      <c r="AQ195" s="28">
        <f t="shared" si="30"/>
        <v>2</v>
      </c>
      <c r="AR195" s="3">
        <f t="shared" si="36"/>
        <v>34</v>
      </c>
      <c r="AS195" s="8">
        <f t="shared" si="31"/>
        <v>5.8823529411764705E-2</v>
      </c>
    </row>
    <row r="196" spans="1:45" ht="12.75" customHeight="1" x14ac:dyDescent="0.25">
      <c r="A196" s="112"/>
      <c r="B196" s="113" t="s">
        <v>28</v>
      </c>
      <c r="C196" s="37" t="s">
        <v>80</v>
      </c>
      <c r="D196" s="38"/>
      <c r="E196" s="17"/>
      <c r="F196" s="84" t="s">
        <v>102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84" t="s">
        <v>104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85"/>
      <c r="AI196" s="94" t="s">
        <v>109</v>
      </c>
      <c r="AJ196" s="17"/>
      <c r="AK196" s="17"/>
      <c r="AL196" s="17"/>
      <c r="AM196" s="31"/>
      <c r="AN196" s="31"/>
      <c r="AO196" s="31"/>
      <c r="AP196" s="31"/>
      <c r="AQ196" s="28">
        <f t="shared" si="30"/>
        <v>3</v>
      </c>
      <c r="AR196" s="3">
        <f>34*3</f>
        <v>102</v>
      </c>
      <c r="AS196" s="8">
        <f t="shared" si="31"/>
        <v>2.9411764705882353E-2</v>
      </c>
    </row>
    <row r="197" spans="1:45" ht="12.75" customHeight="1" x14ac:dyDescent="0.25">
      <c r="A197" s="112"/>
      <c r="B197" s="114"/>
      <c r="C197" s="37" t="s">
        <v>81</v>
      </c>
      <c r="D197" s="36"/>
      <c r="E197" s="17"/>
      <c r="F197" s="84" t="s">
        <v>102</v>
      </c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84" t="s">
        <v>104</v>
      </c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30"/>
      <c r="AG197" s="30"/>
      <c r="AH197" s="94" t="s">
        <v>109</v>
      </c>
      <c r="AI197" s="89"/>
      <c r="AJ197" s="31"/>
      <c r="AK197" s="30"/>
      <c r="AL197" s="17"/>
      <c r="AM197" s="31"/>
      <c r="AN197" s="31"/>
      <c r="AO197" s="31"/>
      <c r="AP197" s="31"/>
      <c r="AQ197" s="28">
        <f t="shared" si="30"/>
        <v>3</v>
      </c>
      <c r="AR197" s="3">
        <f t="shared" ref="AR197:AR201" si="37">34*3</f>
        <v>102</v>
      </c>
      <c r="AS197" s="8">
        <f t="shared" si="31"/>
        <v>2.9411764705882353E-2</v>
      </c>
    </row>
    <row r="198" spans="1:45" ht="12.75" customHeight="1" x14ac:dyDescent="0.25">
      <c r="A198" s="112"/>
      <c r="B198" s="114"/>
      <c r="C198" s="77" t="s">
        <v>82</v>
      </c>
      <c r="D198" s="43"/>
      <c r="E198" s="17"/>
      <c r="F198" s="84" t="s">
        <v>102</v>
      </c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84" t="s">
        <v>104</v>
      </c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30"/>
      <c r="AG198" s="30"/>
      <c r="AH198" s="94" t="s">
        <v>109</v>
      </c>
      <c r="AI198" s="89"/>
      <c r="AJ198" s="31"/>
      <c r="AK198" s="30"/>
      <c r="AL198" s="17"/>
      <c r="AM198" s="31"/>
      <c r="AN198" s="31"/>
      <c r="AO198" s="31"/>
      <c r="AP198" s="31"/>
      <c r="AQ198" s="28">
        <f t="shared" si="30"/>
        <v>3</v>
      </c>
      <c r="AR198" s="3">
        <f t="shared" si="37"/>
        <v>102</v>
      </c>
      <c r="AS198" s="8">
        <f t="shared" si="31"/>
        <v>2.9411764705882353E-2</v>
      </c>
    </row>
    <row r="199" spans="1:45" ht="12.75" customHeight="1" x14ac:dyDescent="0.25">
      <c r="A199" s="112"/>
      <c r="B199" s="114"/>
      <c r="C199" s="77" t="s">
        <v>116</v>
      </c>
      <c r="D199" s="43"/>
      <c r="E199" s="17"/>
      <c r="F199" s="84" t="s">
        <v>102</v>
      </c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84" t="s">
        <v>104</v>
      </c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30"/>
      <c r="AG199" s="30"/>
      <c r="AH199" s="94" t="s">
        <v>109</v>
      </c>
      <c r="AI199" s="89"/>
      <c r="AJ199" s="31"/>
      <c r="AK199" s="30"/>
      <c r="AL199" s="17"/>
      <c r="AM199" s="31"/>
      <c r="AN199" s="31"/>
      <c r="AO199" s="31"/>
      <c r="AP199" s="31"/>
      <c r="AQ199" s="28">
        <f t="shared" si="30"/>
        <v>3</v>
      </c>
      <c r="AR199" s="3">
        <f t="shared" si="37"/>
        <v>102</v>
      </c>
      <c r="AS199" s="8">
        <f t="shared" si="31"/>
        <v>2.9411764705882353E-2</v>
      </c>
    </row>
    <row r="200" spans="1:45" ht="12.75" customHeight="1" x14ac:dyDescent="0.25">
      <c r="A200" s="112"/>
      <c r="B200" s="114"/>
      <c r="C200" s="77" t="s">
        <v>117</v>
      </c>
      <c r="D200" s="43"/>
      <c r="E200" s="17"/>
      <c r="F200" s="84" t="s">
        <v>102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84" t="s">
        <v>104</v>
      </c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30"/>
      <c r="AG200" s="30"/>
      <c r="AH200" s="94" t="s">
        <v>109</v>
      </c>
      <c r="AI200" s="89"/>
      <c r="AJ200" s="31"/>
      <c r="AK200" s="30"/>
      <c r="AL200" s="17"/>
      <c r="AM200" s="31"/>
      <c r="AN200" s="31"/>
      <c r="AO200" s="31"/>
      <c r="AP200" s="31"/>
      <c r="AQ200" s="28">
        <f t="shared" si="30"/>
        <v>3</v>
      </c>
      <c r="AR200" s="3">
        <f t="shared" si="37"/>
        <v>102</v>
      </c>
      <c r="AS200" s="8">
        <f t="shared" si="31"/>
        <v>2.9411764705882353E-2</v>
      </c>
    </row>
    <row r="201" spans="1:45" ht="12.75" customHeight="1" x14ac:dyDescent="0.25">
      <c r="A201" s="112"/>
      <c r="B201" s="115"/>
      <c r="C201" s="37" t="s">
        <v>118</v>
      </c>
      <c r="D201" s="36"/>
      <c r="E201" s="17"/>
      <c r="F201" s="84" t="s">
        <v>102</v>
      </c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84" t="s">
        <v>104</v>
      </c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30"/>
      <c r="AG201" s="17"/>
      <c r="AH201" s="94" t="s">
        <v>109</v>
      </c>
      <c r="AI201" s="89"/>
      <c r="AJ201" s="31"/>
      <c r="AK201" s="30"/>
      <c r="AL201" s="17"/>
      <c r="AM201" s="31"/>
      <c r="AN201" s="31"/>
      <c r="AO201" s="31"/>
      <c r="AP201" s="31"/>
      <c r="AQ201" s="28">
        <f t="shared" si="30"/>
        <v>3</v>
      </c>
      <c r="AR201" s="3">
        <f t="shared" si="37"/>
        <v>102</v>
      </c>
      <c r="AS201" s="8">
        <f t="shared" si="31"/>
        <v>2.9411764705882353E-2</v>
      </c>
    </row>
    <row r="202" spans="1:45" ht="12.75" customHeight="1" x14ac:dyDescent="0.25">
      <c r="A202" s="112"/>
      <c r="B202" s="113" t="s">
        <v>30</v>
      </c>
      <c r="C202" s="37" t="s">
        <v>80</v>
      </c>
      <c r="D202" s="38"/>
      <c r="E202" s="17"/>
      <c r="F202" s="84" t="s">
        <v>102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90"/>
      <c r="AI202" s="94" t="s">
        <v>109</v>
      </c>
      <c r="AJ202" s="31"/>
      <c r="AK202" s="17"/>
      <c r="AL202" s="17"/>
      <c r="AM202" s="31"/>
      <c r="AN202" s="31"/>
      <c r="AO202" s="31"/>
      <c r="AP202" s="31"/>
      <c r="AQ202" s="28">
        <f t="shared" si="30"/>
        <v>2</v>
      </c>
      <c r="AR202" s="3">
        <f>34*2</f>
        <v>68</v>
      </c>
      <c r="AS202" s="8">
        <f t="shared" si="31"/>
        <v>2.9411764705882353E-2</v>
      </c>
    </row>
    <row r="203" spans="1:45" ht="12.75" customHeight="1" x14ac:dyDescent="0.25">
      <c r="A203" s="112"/>
      <c r="B203" s="114"/>
      <c r="C203" s="37" t="s">
        <v>81</v>
      </c>
      <c r="D203" s="38"/>
      <c r="E203" s="17"/>
      <c r="F203" s="84" t="s">
        <v>102</v>
      </c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90"/>
      <c r="AI203" s="94" t="s">
        <v>109</v>
      </c>
      <c r="AJ203" s="31"/>
      <c r="AK203" s="17"/>
      <c r="AL203" s="17"/>
      <c r="AM203" s="31"/>
      <c r="AN203" s="31"/>
      <c r="AO203" s="31"/>
      <c r="AP203" s="31"/>
      <c r="AQ203" s="28">
        <f t="shared" si="30"/>
        <v>2</v>
      </c>
      <c r="AR203" s="3">
        <f t="shared" ref="AR203:AR213" si="38">34*2</f>
        <v>68</v>
      </c>
      <c r="AS203" s="8">
        <f t="shared" si="31"/>
        <v>2.9411764705882353E-2</v>
      </c>
    </row>
    <row r="204" spans="1:45" ht="12.75" customHeight="1" x14ac:dyDescent="0.25">
      <c r="A204" s="112"/>
      <c r="B204" s="114"/>
      <c r="C204" s="77" t="s">
        <v>82</v>
      </c>
      <c r="D204" s="38"/>
      <c r="E204" s="17"/>
      <c r="F204" s="84" t="s">
        <v>102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90"/>
      <c r="AI204" s="94" t="s">
        <v>109</v>
      </c>
      <c r="AJ204" s="31"/>
      <c r="AK204" s="17"/>
      <c r="AL204" s="17"/>
      <c r="AM204" s="31"/>
      <c r="AN204" s="31"/>
      <c r="AO204" s="31"/>
      <c r="AP204" s="31"/>
      <c r="AQ204" s="28">
        <f t="shared" si="30"/>
        <v>2</v>
      </c>
      <c r="AR204" s="3">
        <f t="shared" si="38"/>
        <v>68</v>
      </c>
      <c r="AS204" s="8">
        <f t="shared" si="31"/>
        <v>2.9411764705882353E-2</v>
      </c>
    </row>
    <row r="205" spans="1:45" ht="12.75" customHeight="1" x14ac:dyDescent="0.25">
      <c r="A205" s="112"/>
      <c r="B205" s="114"/>
      <c r="C205" s="77" t="s">
        <v>116</v>
      </c>
      <c r="D205" s="38"/>
      <c r="E205" s="17"/>
      <c r="F205" s="84" t="s">
        <v>102</v>
      </c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90"/>
      <c r="AI205" s="94" t="s">
        <v>109</v>
      </c>
      <c r="AJ205" s="31"/>
      <c r="AK205" s="17"/>
      <c r="AL205" s="17"/>
      <c r="AM205" s="31"/>
      <c r="AN205" s="31"/>
      <c r="AO205" s="31"/>
      <c r="AP205" s="31"/>
      <c r="AQ205" s="28">
        <f t="shared" si="30"/>
        <v>2</v>
      </c>
      <c r="AR205" s="3">
        <f t="shared" si="38"/>
        <v>68</v>
      </c>
      <c r="AS205" s="8">
        <f t="shared" si="31"/>
        <v>2.9411764705882353E-2</v>
      </c>
    </row>
    <row r="206" spans="1:45" ht="12.75" customHeight="1" x14ac:dyDescent="0.25">
      <c r="A206" s="112"/>
      <c r="B206" s="114"/>
      <c r="C206" s="77" t="s">
        <v>117</v>
      </c>
      <c r="D206" s="38"/>
      <c r="E206" s="17"/>
      <c r="F206" s="84" t="s">
        <v>102</v>
      </c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90"/>
      <c r="AI206" s="94" t="s">
        <v>109</v>
      </c>
      <c r="AJ206" s="31"/>
      <c r="AK206" s="17"/>
      <c r="AL206" s="17"/>
      <c r="AM206" s="31"/>
      <c r="AN206" s="31"/>
      <c r="AO206" s="31"/>
      <c r="AP206" s="31"/>
      <c r="AQ206" s="28">
        <f t="shared" si="30"/>
        <v>2</v>
      </c>
      <c r="AR206" s="3">
        <f t="shared" si="38"/>
        <v>68</v>
      </c>
      <c r="AS206" s="8">
        <f t="shared" si="31"/>
        <v>2.9411764705882353E-2</v>
      </c>
    </row>
    <row r="207" spans="1:45" ht="12.75" customHeight="1" x14ac:dyDescent="0.25">
      <c r="A207" s="112"/>
      <c r="B207" s="115"/>
      <c r="C207" s="37" t="s">
        <v>118</v>
      </c>
      <c r="D207" s="38"/>
      <c r="E207" s="17"/>
      <c r="F207" s="84" t="s">
        <v>102</v>
      </c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90"/>
      <c r="AI207" s="94" t="s">
        <v>109</v>
      </c>
      <c r="AJ207" s="31"/>
      <c r="AK207" s="17"/>
      <c r="AL207" s="17"/>
      <c r="AM207" s="31"/>
      <c r="AN207" s="31"/>
      <c r="AO207" s="31"/>
      <c r="AP207" s="31"/>
      <c r="AQ207" s="28">
        <f t="shared" si="30"/>
        <v>2</v>
      </c>
      <c r="AR207" s="3">
        <f t="shared" si="38"/>
        <v>68</v>
      </c>
      <c r="AS207" s="8">
        <f t="shared" si="31"/>
        <v>2.9411764705882353E-2</v>
      </c>
    </row>
    <row r="208" spans="1:45" ht="12.75" customHeight="1" x14ac:dyDescent="0.25">
      <c r="A208" s="112"/>
      <c r="B208" s="113" t="s">
        <v>34</v>
      </c>
      <c r="C208" s="37" t="s">
        <v>80</v>
      </c>
      <c r="D208" s="38"/>
      <c r="E208" s="17"/>
      <c r="F208" s="17"/>
      <c r="G208" s="84" t="s">
        <v>101</v>
      </c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84" t="s">
        <v>104</v>
      </c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90"/>
      <c r="AI208" s="94" t="s">
        <v>109</v>
      </c>
      <c r="AJ208" s="31"/>
      <c r="AK208" s="17"/>
      <c r="AL208" s="17"/>
      <c r="AM208" s="31"/>
      <c r="AN208" s="31"/>
      <c r="AO208" s="31"/>
      <c r="AP208" s="31"/>
      <c r="AQ208" s="28">
        <f t="shared" si="30"/>
        <v>3</v>
      </c>
      <c r="AR208" s="3">
        <f t="shared" si="38"/>
        <v>68</v>
      </c>
      <c r="AS208" s="8">
        <f t="shared" si="31"/>
        <v>4.4117647058823532E-2</v>
      </c>
    </row>
    <row r="209" spans="1:45" ht="12.75" customHeight="1" x14ac:dyDescent="0.25">
      <c r="A209" s="112"/>
      <c r="B209" s="114"/>
      <c r="C209" s="37" t="s">
        <v>81</v>
      </c>
      <c r="D209" s="38"/>
      <c r="E209" s="17"/>
      <c r="F209" s="17"/>
      <c r="G209" s="84" t="s">
        <v>101</v>
      </c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84" t="s">
        <v>104</v>
      </c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90"/>
      <c r="AI209" s="94" t="s">
        <v>109</v>
      </c>
      <c r="AJ209" s="31"/>
      <c r="AK209" s="17"/>
      <c r="AL209" s="17"/>
      <c r="AM209" s="31"/>
      <c r="AN209" s="31"/>
      <c r="AO209" s="31"/>
      <c r="AP209" s="31"/>
      <c r="AQ209" s="28">
        <f t="shared" si="30"/>
        <v>3</v>
      </c>
      <c r="AR209" s="3">
        <f t="shared" si="38"/>
        <v>68</v>
      </c>
      <c r="AS209" s="8">
        <f t="shared" si="31"/>
        <v>4.4117647058823532E-2</v>
      </c>
    </row>
    <row r="210" spans="1:45" ht="12.75" customHeight="1" x14ac:dyDescent="0.25">
      <c r="A210" s="112"/>
      <c r="B210" s="114"/>
      <c r="C210" s="77" t="s">
        <v>82</v>
      </c>
      <c r="D210" s="38"/>
      <c r="E210" s="17"/>
      <c r="F210" s="17"/>
      <c r="G210" s="84" t="s">
        <v>101</v>
      </c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84" t="s">
        <v>104</v>
      </c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90"/>
      <c r="AI210" s="94" t="s">
        <v>109</v>
      </c>
      <c r="AJ210" s="31"/>
      <c r="AK210" s="17"/>
      <c r="AL210" s="17"/>
      <c r="AM210" s="31"/>
      <c r="AN210" s="31"/>
      <c r="AO210" s="31"/>
      <c r="AP210" s="31"/>
      <c r="AQ210" s="28">
        <f t="shared" si="30"/>
        <v>3</v>
      </c>
      <c r="AR210" s="3">
        <f t="shared" si="38"/>
        <v>68</v>
      </c>
      <c r="AS210" s="8">
        <f t="shared" si="31"/>
        <v>4.4117647058823532E-2</v>
      </c>
    </row>
    <row r="211" spans="1:45" ht="12.75" customHeight="1" x14ac:dyDescent="0.25">
      <c r="A211" s="112"/>
      <c r="B211" s="114"/>
      <c r="C211" s="77" t="s">
        <v>116</v>
      </c>
      <c r="D211" s="38"/>
      <c r="E211" s="17"/>
      <c r="F211" s="17"/>
      <c r="G211" s="84" t="s">
        <v>101</v>
      </c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84" t="s">
        <v>104</v>
      </c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90"/>
      <c r="AI211" s="94" t="s">
        <v>109</v>
      </c>
      <c r="AJ211" s="31"/>
      <c r="AK211" s="17"/>
      <c r="AL211" s="17"/>
      <c r="AM211" s="31"/>
      <c r="AN211" s="31"/>
      <c r="AO211" s="31"/>
      <c r="AP211" s="31"/>
      <c r="AQ211" s="28">
        <f t="shared" si="30"/>
        <v>3</v>
      </c>
      <c r="AR211" s="3">
        <f t="shared" si="38"/>
        <v>68</v>
      </c>
      <c r="AS211" s="8">
        <f t="shared" si="31"/>
        <v>4.4117647058823532E-2</v>
      </c>
    </row>
    <row r="212" spans="1:45" ht="12.75" customHeight="1" x14ac:dyDescent="0.25">
      <c r="A212" s="112"/>
      <c r="B212" s="114"/>
      <c r="C212" s="77" t="s">
        <v>117</v>
      </c>
      <c r="D212" s="38"/>
      <c r="E212" s="17"/>
      <c r="F212" s="17"/>
      <c r="G212" s="84" t="s">
        <v>101</v>
      </c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84" t="s">
        <v>104</v>
      </c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90"/>
      <c r="AI212" s="94" t="s">
        <v>109</v>
      </c>
      <c r="AJ212" s="31"/>
      <c r="AK212" s="17"/>
      <c r="AL212" s="17"/>
      <c r="AM212" s="31"/>
      <c r="AN212" s="31"/>
      <c r="AO212" s="31"/>
      <c r="AP212" s="31"/>
      <c r="AQ212" s="28">
        <f t="shared" si="30"/>
        <v>3</v>
      </c>
      <c r="AR212" s="3">
        <f t="shared" si="38"/>
        <v>68</v>
      </c>
      <c r="AS212" s="8">
        <f t="shared" si="31"/>
        <v>4.4117647058823532E-2</v>
      </c>
    </row>
    <row r="213" spans="1:45" ht="12.75" customHeight="1" x14ac:dyDescent="0.25">
      <c r="A213" s="112"/>
      <c r="B213" s="115"/>
      <c r="C213" s="37" t="s">
        <v>118</v>
      </c>
      <c r="D213" s="36"/>
      <c r="E213" s="17"/>
      <c r="F213" s="17"/>
      <c r="G213" s="84" t="s">
        <v>101</v>
      </c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84" t="s">
        <v>104</v>
      </c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90"/>
      <c r="AI213" s="94" t="s">
        <v>109</v>
      </c>
      <c r="AJ213" s="17"/>
      <c r="AK213" s="17"/>
      <c r="AL213" s="17"/>
      <c r="AM213" s="31"/>
      <c r="AN213" s="31"/>
      <c r="AO213" s="31"/>
      <c r="AP213" s="31"/>
      <c r="AQ213" s="28">
        <f t="shared" si="30"/>
        <v>3</v>
      </c>
      <c r="AR213" s="3">
        <f t="shared" si="38"/>
        <v>68</v>
      </c>
      <c r="AS213" s="8">
        <f t="shared" si="31"/>
        <v>4.4117647058823532E-2</v>
      </c>
    </row>
    <row r="214" spans="1:45" ht="12.75" customHeight="1" x14ac:dyDescent="0.25">
      <c r="A214" s="112"/>
      <c r="B214" s="113" t="s">
        <v>29</v>
      </c>
      <c r="C214" s="37" t="s">
        <v>80</v>
      </c>
      <c r="D214" s="36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84" t="s">
        <v>104</v>
      </c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90"/>
      <c r="AI214" s="94" t="s">
        <v>109</v>
      </c>
      <c r="AJ214" s="17"/>
      <c r="AK214" s="17"/>
      <c r="AL214" s="17"/>
      <c r="AM214" s="31"/>
      <c r="AN214" s="31"/>
      <c r="AO214" s="31"/>
      <c r="AP214" s="31"/>
      <c r="AQ214" s="28">
        <f t="shared" si="30"/>
        <v>2</v>
      </c>
      <c r="AR214" s="3">
        <f>34*1</f>
        <v>34</v>
      </c>
      <c r="AS214" s="8">
        <f t="shared" si="31"/>
        <v>5.8823529411764705E-2</v>
      </c>
    </row>
    <row r="215" spans="1:45" ht="12.75" customHeight="1" x14ac:dyDescent="0.25">
      <c r="A215" s="112"/>
      <c r="B215" s="114"/>
      <c r="C215" s="37" t="s">
        <v>81</v>
      </c>
      <c r="D215" s="36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84" t="s">
        <v>104</v>
      </c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90"/>
      <c r="AI215" s="94" t="s">
        <v>109</v>
      </c>
      <c r="AJ215" s="17"/>
      <c r="AK215" s="17"/>
      <c r="AL215" s="17"/>
      <c r="AM215" s="31"/>
      <c r="AN215" s="31"/>
      <c r="AO215" s="31"/>
      <c r="AP215" s="31"/>
      <c r="AQ215" s="28">
        <f t="shared" si="30"/>
        <v>2</v>
      </c>
      <c r="AR215" s="3">
        <f t="shared" ref="AR215:AR219" si="39">34*1</f>
        <v>34</v>
      </c>
      <c r="AS215" s="8">
        <f t="shared" si="31"/>
        <v>5.8823529411764705E-2</v>
      </c>
    </row>
    <row r="216" spans="1:45" ht="12.75" customHeight="1" x14ac:dyDescent="0.25">
      <c r="A216" s="112"/>
      <c r="B216" s="114"/>
      <c r="C216" s="77" t="s">
        <v>82</v>
      </c>
      <c r="D216" s="43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84" t="s">
        <v>104</v>
      </c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90"/>
      <c r="AI216" s="94" t="s">
        <v>109</v>
      </c>
      <c r="AJ216" s="17"/>
      <c r="AK216" s="17"/>
      <c r="AL216" s="17"/>
      <c r="AM216" s="31"/>
      <c r="AN216" s="31"/>
      <c r="AO216" s="31"/>
      <c r="AP216" s="31"/>
      <c r="AQ216" s="28">
        <f t="shared" si="30"/>
        <v>2</v>
      </c>
      <c r="AR216" s="3">
        <f t="shared" si="39"/>
        <v>34</v>
      </c>
      <c r="AS216" s="8">
        <f t="shared" si="31"/>
        <v>5.8823529411764705E-2</v>
      </c>
    </row>
    <row r="217" spans="1:45" ht="12.75" customHeight="1" x14ac:dyDescent="0.25">
      <c r="A217" s="112"/>
      <c r="B217" s="114"/>
      <c r="C217" s="77" t="s">
        <v>116</v>
      </c>
      <c r="D217" s="43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84" t="s">
        <v>104</v>
      </c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90"/>
      <c r="AI217" s="94" t="s">
        <v>109</v>
      </c>
      <c r="AJ217" s="17"/>
      <c r="AK217" s="17"/>
      <c r="AL217" s="17"/>
      <c r="AM217" s="31"/>
      <c r="AN217" s="31"/>
      <c r="AO217" s="31"/>
      <c r="AP217" s="31"/>
      <c r="AQ217" s="28">
        <f t="shared" si="30"/>
        <v>2</v>
      </c>
      <c r="AR217" s="3">
        <f t="shared" si="39"/>
        <v>34</v>
      </c>
      <c r="AS217" s="8">
        <f t="shared" si="31"/>
        <v>5.8823529411764705E-2</v>
      </c>
    </row>
    <row r="218" spans="1:45" ht="12.75" customHeight="1" x14ac:dyDescent="0.25">
      <c r="A218" s="112"/>
      <c r="B218" s="114"/>
      <c r="C218" s="77" t="s">
        <v>117</v>
      </c>
      <c r="D218" s="43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84" t="s">
        <v>104</v>
      </c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90"/>
      <c r="AI218" s="94" t="s">
        <v>109</v>
      </c>
      <c r="AJ218" s="17"/>
      <c r="AK218" s="17"/>
      <c r="AL218" s="17"/>
      <c r="AM218" s="31"/>
      <c r="AN218" s="31"/>
      <c r="AO218" s="31"/>
      <c r="AP218" s="31"/>
      <c r="AQ218" s="28">
        <f t="shared" ref="AQ218:AQ219" si="40">COUNTA(E218:AP218)</f>
        <v>2</v>
      </c>
      <c r="AR218" s="3">
        <f t="shared" si="39"/>
        <v>34</v>
      </c>
      <c r="AS218" s="8">
        <f t="shared" si="31"/>
        <v>5.8823529411764705E-2</v>
      </c>
    </row>
    <row r="219" spans="1:45" ht="12.75" customHeight="1" x14ac:dyDescent="0.25">
      <c r="A219" s="112"/>
      <c r="B219" s="115"/>
      <c r="C219" s="37" t="s">
        <v>118</v>
      </c>
      <c r="D219" s="36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84" t="s">
        <v>104</v>
      </c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90"/>
      <c r="AI219" s="94" t="s">
        <v>109</v>
      </c>
      <c r="AJ219" s="17"/>
      <c r="AK219" s="17"/>
      <c r="AL219" s="17"/>
      <c r="AM219" s="31"/>
      <c r="AN219" s="31"/>
      <c r="AO219" s="31"/>
      <c r="AP219" s="31"/>
      <c r="AQ219" s="28">
        <f t="shared" si="40"/>
        <v>2</v>
      </c>
      <c r="AR219" s="3">
        <f t="shared" si="39"/>
        <v>34</v>
      </c>
      <c r="AS219" s="8">
        <f t="shared" si="31"/>
        <v>5.8823529411764705E-2</v>
      </c>
    </row>
    <row r="220" spans="1:45" ht="27" customHeight="1" x14ac:dyDescent="0.25">
      <c r="A220" s="53"/>
      <c r="B220" s="54"/>
      <c r="C220" s="54"/>
      <c r="D220" s="54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3"/>
      <c r="AN220" s="53"/>
      <c r="AO220" s="53"/>
      <c r="AP220" s="53"/>
      <c r="AQ220" s="53"/>
      <c r="AR220" s="53"/>
      <c r="AS220" s="53"/>
    </row>
    <row r="221" spans="1:45" s="2" customFormat="1" ht="81.75" customHeight="1" x14ac:dyDescent="0.25">
      <c r="A221" s="130" t="s">
        <v>36</v>
      </c>
      <c r="B221" s="130"/>
      <c r="C221" s="130"/>
      <c r="D221" s="130"/>
      <c r="E221" s="144" t="s">
        <v>40</v>
      </c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  <c r="AF221" s="144"/>
      <c r="AG221" s="144"/>
      <c r="AH221" s="144"/>
      <c r="AI221" s="144"/>
      <c r="AJ221" s="144"/>
      <c r="AK221" s="144"/>
      <c r="AL221" s="144"/>
      <c r="AM221" s="144"/>
      <c r="AN221" s="144"/>
      <c r="AO221" s="144"/>
      <c r="AP221" s="144"/>
      <c r="AQ221" s="140" t="s">
        <v>20</v>
      </c>
      <c r="AR221" s="142" t="s">
        <v>22</v>
      </c>
      <c r="AS221" s="143" t="s">
        <v>21</v>
      </c>
    </row>
    <row r="222" spans="1:45" s="2" customFormat="1" ht="21.75" customHeight="1" x14ac:dyDescent="0.25">
      <c r="A222" s="125" t="s">
        <v>0</v>
      </c>
      <c r="B222" s="125"/>
      <c r="C222" s="125"/>
      <c r="D222" s="13" t="s">
        <v>18</v>
      </c>
      <c r="E222" s="125" t="s">
        <v>1</v>
      </c>
      <c r="F222" s="125"/>
      <c r="G222" s="125"/>
      <c r="H222" s="125"/>
      <c r="I222" s="125" t="s">
        <v>2</v>
      </c>
      <c r="J222" s="125"/>
      <c r="K222" s="125"/>
      <c r="L222" s="125"/>
      <c r="M222" s="125" t="s">
        <v>3</v>
      </c>
      <c r="N222" s="125"/>
      <c r="O222" s="125"/>
      <c r="P222" s="125"/>
      <c r="Q222" s="125" t="s">
        <v>4</v>
      </c>
      <c r="R222" s="125"/>
      <c r="S222" s="125"/>
      <c r="T222" s="125"/>
      <c r="U222" s="125" t="s">
        <v>5</v>
      </c>
      <c r="V222" s="125"/>
      <c r="W222" s="125"/>
      <c r="X222" s="125" t="s">
        <v>6</v>
      </c>
      <c r="Y222" s="125"/>
      <c r="Z222" s="125"/>
      <c r="AA222" s="125"/>
      <c r="AB222" s="125" t="s">
        <v>7</v>
      </c>
      <c r="AC222" s="125"/>
      <c r="AD222" s="125"/>
      <c r="AE222" s="125" t="s">
        <v>8</v>
      </c>
      <c r="AF222" s="125"/>
      <c r="AG222" s="125"/>
      <c r="AH222" s="125"/>
      <c r="AI222" s="125"/>
      <c r="AJ222" s="125" t="s">
        <v>9</v>
      </c>
      <c r="AK222" s="125"/>
      <c r="AL222" s="125"/>
      <c r="AM222" s="125" t="s">
        <v>10</v>
      </c>
      <c r="AN222" s="125"/>
      <c r="AO222" s="125"/>
      <c r="AP222" s="125"/>
      <c r="AQ222" s="140"/>
      <c r="AR222" s="142"/>
      <c r="AS222" s="143"/>
    </row>
    <row r="223" spans="1:45" s="6" customFormat="1" ht="11.25" customHeight="1" x14ac:dyDescent="0.2">
      <c r="A223" s="125"/>
      <c r="B223" s="125"/>
      <c r="C223" s="125"/>
      <c r="D223" s="13" t="s">
        <v>19</v>
      </c>
      <c r="E223" s="5">
        <v>1</v>
      </c>
      <c r="F223" s="5">
        <v>2</v>
      </c>
      <c r="G223" s="5">
        <v>3</v>
      </c>
      <c r="H223" s="5">
        <v>4</v>
      </c>
      <c r="I223" s="5">
        <v>5</v>
      </c>
      <c r="J223" s="5">
        <v>6</v>
      </c>
      <c r="K223" s="5">
        <v>7</v>
      </c>
      <c r="L223" s="5">
        <v>8</v>
      </c>
      <c r="M223" s="5">
        <v>9</v>
      </c>
      <c r="N223" s="5">
        <v>10</v>
      </c>
      <c r="O223" s="5">
        <v>11</v>
      </c>
      <c r="P223" s="5">
        <v>12</v>
      </c>
      <c r="Q223" s="5">
        <v>13</v>
      </c>
      <c r="R223" s="5">
        <v>14</v>
      </c>
      <c r="S223" s="5">
        <v>15</v>
      </c>
      <c r="T223" s="5">
        <v>16</v>
      </c>
      <c r="U223" s="5">
        <v>17</v>
      </c>
      <c r="V223" s="5">
        <v>18</v>
      </c>
      <c r="W223" s="5">
        <v>19</v>
      </c>
      <c r="X223" s="5">
        <v>20</v>
      </c>
      <c r="Y223" s="5">
        <v>21</v>
      </c>
      <c r="Z223" s="5">
        <v>22</v>
      </c>
      <c r="AA223" s="5">
        <v>23</v>
      </c>
      <c r="AB223" s="5">
        <v>24</v>
      </c>
      <c r="AC223" s="5">
        <v>25</v>
      </c>
      <c r="AD223" s="5">
        <v>26</v>
      </c>
      <c r="AE223" s="5">
        <v>27</v>
      </c>
      <c r="AF223" s="5">
        <v>28</v>
      </c>
      <c r="AG223" s="5">
        <v>29</v>
      </c>
      <c r="AH223" s="5">
        <v>30</v>
      </c>
      <c r="AI223" s="5">
        <v>31</v>
      </c>
      <c r="AJ223" s="5">
        <v>32</v>
      </c>
      <c r="AK223" s="5">
        <v>33</v>
      </c>
      <c r="AL223" s="5">
        <v>34</v>
      </c>
      <c r="AM223" s="5">
        <v>35</v>
      </c>
      <c r="AN223" s="5">
        <v>36</v>
      </c>
      <c r="AO223" s="5">
        <v>37</v>
      </c>
      <c r="AP223" s="5">
        <v>38</v>
      </c>
      <c r="AQ223" s="140"/>
      <c r="AR223" s="142"/>
      <c r="AS223" s="143"/>
    </row>
    <row r="224" spans="1:45" ht="12.75" customHeight="1" x14ac:dyDescent="0.25">
      <c r="A224" s="112" t="s">
        <v>25</v>
      </c>
      <c r="B224" s="113" t="s">
        <v>13</v>
      </c>
      <c r="C224" s="37" t="s">
        <v>84</v>
      </c>
      <c r="D224" s="38"/>
      <c r="E224" s="85"/>
      <c r="F224" s="86" t="s">
        <v>102</v>
      </c>
      <c r="G224" s="85"/>
      <c r="H224" s="85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86" t="s">
        <v>104</v>
      </c>
      <c r="T224" s="85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87" t="s">
        <v>109</v>
      </c>
      <c r="AI224" s="17"/>
      <c r="AJ224" s="17"/>
      <c r="AK224" s="17"/>
      <c r="AL224" s="17"/>
      <c r="AM224" s="7"/>
      <c r="AN224" s="7"/>
      <c r="AO224" s="7"/>
      <c r="AP224" s="7"/>
      <c r="AQ224" s="28">
        <f t="shared" ref="AQ224:AQ282" si="41">COUNTA(E224:AP224)</f>
        <v>3</v>
      </c>
      <c r="AR224" s="3">
        <f>34*3</f>
        <v>102</v>
      </c>
      <c r="AS224" s="8">
        <f t="shared" ref="AS224:AS282" si="42">AQ224/AR224</f>
        <v>2.9411764705882353E-2</v>
      </c>
    </row>
    <row r="225" spans="1:45" x14ac:dyDescent="0.25">
      <c r="A225" s="112"/>
      <c r="B225" s="114"/>
      <c r="C225" s="37" t="s">
        <v>85</v>
      </c>
      <c r="D225" s="38"/>
      <c r="E225" s="85"/>
      <c r="F225" s="86" t="s">
        <v>102</v>
      </c>
      <c r="G225" s="85"/>
      <c r="H225" s="85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86" t="s">
        <v>104</v>
      </c>
      <c r="T225" s="85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87" t="s">
        <v>109</v>
      </c>
      <c r="AI225" s="17"/>
      <c r="AJ225" s="17"/>
      <c r="AK225" s="17"/>
      <c r="AL225" s="17"/>
      <c r="AM225" s="7"/>
      <c r="AN225" s="7"/>
      <c r="AO225" s="7"/>
      <c r="AP225" s="7"/>
      <c r="AQ225" s="28">
        <f t="shared" si="41"/>
        <v>3</v>
      </c>
      <c r="AR225" s="3">
        <f t="shared" ref="AR225:AR228" si="43">34*3</f>
        <v>102</v>
      </c>
      <c r="AS225" s="8">
        <f t="shared" si="42"/>
        <v>2.9411764705882353E-2</v>
      </c>
    </row>
    <row r="226" spans="1:45" x14ac:dyDescent="0.25">
      <c r="A226" s="112"/>
      <c r="B226" s="114"/>
      <c r="C226" s="79" t="s">
        <v>86</v>
      </c>
      <c r="D226" s="38"/>
      <c r="E226" s="85"/>
      <c r="F226" s="86" t="s">
        <v>102</v>
      </c>
      <c r="G226" s="85"/>
      <c r="H226" s="85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86" t="s">
        <v>104</v>
      </c>
      <c r="T226" s="85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87" t="s">
        <v>109</v>
      </c>
      <c r="AI226" s="17"/>
      <c r="AJ226" s="17"/>
      <c r="AK226" s="17"/>
      <c r="AL226" s="17"/>
      <c r="AM226" s="7"/>
      <c r="AN226" s="7"/>
      <c r="AO226" s="7"/>
      <c r="AP226" s="7"/>
      <c r="AQ226" s="28">
        <f t="shared" si="41"/>
        <v>3</v>
      </c>
      <c r="AR226" s="3">
        <f t="shared" si="43"/>
        <v>102</v>
      </c>
      <c r="AS226" s="8">
        <f t="shared" si="42"/>
        <v>2.9411764705882353E-2</v>
      </c>
    </row>
    <row r="227" spans="1:45" x14ac:dyDescent="0.25">
      <c r="A227" s="112"/>
      <c r="B227" s="114"/>
      <c r="C227" s="79" t="s">
        <v>119</v>
      </c>
      <c r="D227" s="38"/>
      <c r="E227" s="85"/>
      <c r="F227" s="86" t="s">
        <v>102</v>
      </c>
      <c r="G227" s="85"/>
      <c r="H227" s="85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86" t="s">
        <v>104</v>
      </c>
      <c r="T227" s="85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87" t="s">
        <v>109</v>
      </c>
      <c r="AI227" s="17"/>
      <c r="AJ227" s="17"/>
      <c r="AK227" s="17"/>
      <c r="AL227" s="17"/>
      <c r="AM227" s="7"/>
      <c r="AN227" s="7"/>
      <c r="AO227" s="7"/>
      <c r="AP227" s="7"/>
      <c r="AQ227" s="28">
        <f t="shared" si="41"/>
        <v>3</v>
      </c>
      <c r="AR227" s="3">
        <f t="shared" si="43"/>
        <v>102</v>
      </c>
      <c r="AS227" s="8">
        <f t="shared" si="42"/>
        <v>2.9411764705882353E-2</v>
      </c>
    </row>
    <row r="228" spans="1:45" x14ac:dyDescent="0.25">
      <c r="A228" s="112"/>
      <c r="B228" s="114"/>
      <c r="C228" s="79" t="s">
        <v>120</v>
      </c>
      <c r="D228" s="38"/>
      <c r="E228" s="85"/>
      <c r="F228" s="86" t="s">
        <v>102</v>
      </c>
      <c r="G228" s="85"/>
      <c r="H228" s="85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86" t="s">
        <v>104</v>
      </c>
      <c r="T228" s="85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87" t="s">
        <v>109</v>
      </c>
      <c r="AI228" s="17"/>
      <c r="AJ228" s="17"/>
      <c r="AK228" s="17"/>
      <c r="AL228" s="17"/>
      <c r="AM228" s="7"/>
      <c r="AN228" s="7"/>
      <c r="AO228" s="7"/>
      <c r="AP228" s="7"/>
      <c r="AQ228" s="28">
        <f t="shared" si="41"/>
        <v>3</v>
      </c>
      <c r="AR228" s="3">
        <f t="shared" si="43"/>
        <v>102</v>
      </c>
      <c r="AS228" s="8">
        <f t="shared" si="42"/>
        <v>2.9411764705882353E-2</v>
      </c>
    </row>
    <row r="229" spans="1:45" ht="12.75" customHeight="1" x14ac:dyDescent="0.25">
      <c r="A229" s="112"/>
      <c r="B229" s="113" t="s">
        <v>27</v>
      </c>
      <c r="C229" s="37" t="s">
        <v>84</v>
      </c>
      <c r="D229" s="38"/>
      <c r="E229" s="85"/>
      <c r="F229" s="86" t="s">
        <v>102</v>
      </c>
      <c r="G229" s="85"/>
      <c r="H229" s="85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86" t="s">
        <v>104</v>
      </c>
      <c r="T229" s="85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87" t="s">
        <v>109</v>
      </c>
      <c r="AI229" s="17"/>
      <c r="AJ229" s="17"/>
      <c r="AK229" s="17"/>
      <c r="AL229" s="17"/>
      <c r="AM229" s="7"/>
      <c r="AN229" s="7"/>
      <c r="AO229" s="7"/>
      <c r="AP229" s="7"/>
      <c r="AQ229" s="28">
        <f t="shared" si="41"/>
        <v>3</v>
      </c>
      <c r="AR229" s="3">
        <f>34*2</f>
        <v>68</v>
      </c>
      <c r="AS229" s="8">
        <f t="shared" si="42"/>
        <v>4.4117647058823532E-2</v>
      </c>
    </row>
    <row r="230" spans="1:45" ht="12.75" customHeight="1" x14ac:dyDescent="0.25">
      <c r="A230" s="112"/>
      <c r="B230" s="114"/>
      <c r="C230" s="37" t="s">
        <v>85</v>
      </c>
      <c r="D230" s="36"/>
      <c r="E230" s="85"/>
      <c r="F230" s="86" t="s">
        <v>102</v>
      </c>
      <c r="G230" s="85"/>
      <c r="H230" s="85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86" t="s">
        <v>104</v>
      </c>
      <c r="T230" s="85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87" t="s">
        <v>109</v>
      </c>
      <c r="AI230" s="17"/>
      <c r="AJ230" s="17"/>
      <c r="AK230" s="17"/>
      <c r="AL230" s="17"/>
      <c r="AM230" s="7"/>
      <c r="AN230" s="7"/>
      <c r="AO230" s="7"/>
      <c r="AP230" s="7"/>
      <c r="AQ230" s="28">
        <f t="shared" si="41"/>
        <v>3</v>
      </c>
      <c r="AR230" s="3">
        <f t="shared" ref="AR230:AR233" si="44">34*2</f>
        <v>68</v>
      </c>
      <c r="AS230" s="8">
        <f t="shared" si="42"/>
        <v>4.4117647058823532E-2</v>
      </c>
    </row>
    <row r="231" spans="1:45" ht="12.75" customHeight="1" x14ac:dyDescent="0.25">
      <c r="A231" s="112"/>
      <c r="B231" s="114"/>
      <c r="C231" s="79" t="s">
        <v>86</v>
      </c>
      <c r="D231" s="43"/>
      <c r="E231" s="85"/>
      <c r="F231" s="86" t="s">
        <v>102</v>
      </c>
      <c r="G231" s="85"/>
      <c r="H231" s="85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86" t="s">
        <v>104</v>
      </c>
      <c r="T231" s="85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87" t="s">
        <v>109</v>
      </c>
      <c r="AI231" s="17"/>
      <c r="AJ231" s="17"/>
      <c r="AK231" s="17"/>
      <c r="AL231" s="17"/>
      <c r="AM231" s="7"/>
      <c r="AN231" s="7"/>
      <c r="AO231" s="7"/>
      <c r="AP231" s="7"/>
      <c r="AQ231" s="28">
        <f t="shared" si="41"/>
        <v>3</v>
      </c>
      <c r="AR231" s="3">
        <f t="shared" si="44"/>
        <v>68</v>
      </c>
      <c r="AS231" s="8">
        <f t="shared" si="42"/>
        <v>4.4117647058823532E-2</v>
      </c>
    </row>
    <row r="232" spans="1:45" ht="12.75" customHeight="1" x14ac:dyDescent="0.25">
      <c r="A232" s="112"/>
      <c r="B232" s="114"/>
      <c r="C232" s="79" t="s">
        <v>119</v>
      </c>
      <c r="D232" s="43"/>
      <c r="E232" s="85"/>
      <c r="F232" s="86" t="s">
        <v>102</v>
      </c>
      <c r="G232" s="85"/>
      <c r="H232" s="85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86" t="s">
        <v>104</v>
      </c>
      <c r="T232" s="85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87" t="s">
        <v>109</v>
      </c>
      <c r="AI232" s="17"/>
      <c r="AJ232" s="17"/>
      <c r="AK232" s="17"/>
      <c r="AL232" s="17"/>
      <c r="AM232" s="7"/>
      <c r="AN232" s="7"/>
      <c r="AO232" s="7"/>
      <c r="AP232" s="7"/>
      <c r="AQ232" s="28">
        <f t="shared" si="41"/>
        <v>3</v>
      </c>
      <c r="AR232" s="3">
        <f t="shared" si="44"/>
        <v>68</v>
      </c>
      <c r="AS232" s="8">
        <f t="shared" si="42"/>
        <v>4.4117647058823532E-2</v>
      </c>
    </row>
    <row r="233" spans="1:45" x14ac:dyDescent="0.25">
      <c r="A233" s="112"/>
      <c r="B233" s="115"/>
      <c r="C233" s="37" t="s">
        <v>120</v>
      </c>
      <c r="D233" s="38"/>
      <c r="E233" s="85"/>
      <c r="F233" s="86" t="s">
        <v>102</v>
      </c>
      <c r="G233" s="85"/>
      <c r="H233" s="85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86" t="s">
        <v>104</v>
      </c>
      <c r="T233" s="85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87" t="s">
        <v>109</v>
      </c>
      <c r="AI233" s="17"/>
      <c r="AJ233" s="17"/>
      <c r="AK233" s="17"/>
      <c r="AL233" s="17"/>
      <c r="AM233" s="7"/>
      <c r="AN233" s="7"/>
      <c r="AO233" s="7"/>
      <c r="AP233" s="7"/>
      <c r="AQ233" s="28">
        <f t="shared" si="41"/>
        <v>3</v>
      </c>
      <c r="AR233" s="3">
        <f t="shared" si="44"/>
        <v>68</v>
      </c>
      <c r="AS233" s="8">
        <f t="shared" si="42"/>
        <v>4.4117647058823532E-2</v>
      </c>
    </row>
    <row r="234" spans="1:45" x14ac:dyDescent="0.25">
      <c r="A234" s="112"/>
      <c r="B234" s="113" t="s">
        <v>12</v>
      </c>
      <c r="C234" s="37" t="s">
        <v>84</v>
      </c>
      <c r="D234" s="36"/>
      <c r="E234" s="85"/>
      <c r="F234" s="86" t="s">
        <v>102</v>
      </c>
      <c r="G234" s="85"/>
      <c r="H234" s="85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86" t="s">
        <v>104</v>
      </c>
      <c r="T234" s="85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87" t="s">
        <v>109</v>
      </c>
      <c r="AI234" s="17"/>
      <c r="AJ234" s="17"/>
      <c r="AK234" s="17"/>
      <c r="AL234" s="17"/>
      <c r="AM234" s="7"/>
      <c r="AN234" s="7"/>
      <c r="AO234" s="7"/>
      <c r="AP234" s="7"/>
      <c r="AQ234" s="28">
        <f t="shared" si="41"/>
        <v>3</v>
      </c>
      <c r="AR234" s="3">
        <f t="shared" ref="AR234:AR243" si="45">34*3</f>
        <v>102</v>
      </c>
      <c r="AS234" s="8">
        <f t="shared" si="42"/>
        <v>2.9411764705882353E-2</v>
      </c>
    </row>
    <row r="235" spans="1:45" x14ac:dyDescent="0.25">
      <c r="A235" s="112"/>
      <c r="B235" s="114"/>
      <c r="C235" s="37" t="s">
        <v>85</v>
      </c>
      <c r="D235" s="38"/>
      <c r="E235" s="85"/>
      <c r="F235" s="86" t="s">
        <v>102</v>
      </c>
      <c r="G235" s="85"/>
      <c r="H235" s="85"/>
      <c r="I235" s="30"/>
      <c r="J235" s="17"/>
      <c r="K235" s="17"/>
      <c r="L235" s="17"/>
      <c r="M235" s="17"/>
      <c r="N235" s="17"/>
      <c r="O235" s="17"/>
      <c r="P235" s="17"/>
      <c r="Q235" s="17"/>
      <c r="R235" s="17"/>
      <c r="S235" s="86" t="s">
        <v>104</v>
      </c>
      <c r="T235" s="85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87" t="s">
        <v>109</v>
      </c>
      <c r="AI235" s="17"/>
      <c r="AJ235" s="17"/>
      <c r="AK235" s="17"/>
      <c r="AL235" s="17"/>
      <c r="AM235" s="7"/>
      <c r="AN235" s="7"/>
      <c r="AO235" s="7"/>
      <c r="AP235" s="7"/>
      <c r="AQ235" s="28">
        <f t="shared" si="41"/>
        <v>3</v>
      </c>
      <c r="AR235" s="3">
        <f t="shared" si="45"/>
        <v>102</v>
      </c>
      <c r="AS235" s="8">
        <f t="shared" si="42"/>
        <v>2.9411764705882353E-2</v>
      </c>
    </row>
    <row r="236" spans="1:45" x14ac:dyDescent="0.25">
      <c r="A236" s="112"/>
      <c r="B236" s="114"/>
      <c r="C236" s="79" t="s">
        <v>86</v>
      </c>
      <c r="D236" s="38"/>
      <c r="E236" s="85"/>
      <c r="F236" s="86" t="s">
        <v>102</v>
      </c>
      <c r="G236" s="85"/>
      <c r="H236" s="85"/>
      <c r="I236" s="30"/>
      <c r="J236" s="17"/>
      <c r="K236" s="17"/>
      <c r="L236" s="17"/>
      <c r="M236" s="17"/>
      <c r="N236" s="17"/>
      <c r="O236" s="17"/>
      <c r="P236" s="17"/>
      <c r="Q236" s="17"/>
      <c r="R236" s="17"/>
      <c r="S236" s="86" t="s">
        <v>104</v>
      </c>
      <c r="T236" s="85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87" t="s">
        <v>109</v>
      </c>
      <c r="AI236" s="17"/>
      <c r="AJ236" s="17"/>
      <c r="AK236" s="17"/>
      <c r="AL236" s="17"/>
      <c r="AM236" s="7"/>
      <c r="AN236" s="7"/>
      <c r="AO236" s="7"/>
      <c r="AP236" s="7"/>
      <c r="AQ236" s="28">
        <f t="shared" si="41"/>
        <v>3</v>
      </c>
      <c r="AR236" s="3">
        <f t="shared" si="45"/>
        <v>102</v>
      </c>
      <c r="AS236" s="8">
        <f t="shared" si="42"/>
        <v>2.9411764705882353E-2</v>
      </c>
    </row>
    <row r="237" spans="1:45" x14ac:dyDescent="0.25">
      <c r="A237" s="112"/>
      <c r="B237" s="114"/>
      <c r="C237" s="79" t="s">
        <v>119</v>
      </c>
      <c r="D237" s="38"/>
      <c r="E237" s="85"/>
      <c r="F237" s="86" t="s">
        <v>102</v>
      </c>
      <c r="G237" s="85"/>
      <c r="H237" s="85"/>
      <c r="I237" s="30"/>
      <c r="J237" s="17"/>
      <c r="K237" s="17"/>
      <c r="L237" s="17"/>
      <c r="M237" s="17"/>
      <c r="N237" s="17"/>
      <c r="O237" s="17"/>
      <c r="P237" s="17"/>
      <c r="Q237" s="17"/>
      <c r="R237" s="17"/>
      <c r="S237" s="86" t="s">
        <v>104</v>
      </c>
      <c r="T237" s="85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87" t="s">
        <v>109</v>
      </c>
      <c r="AI237" s="17"/>
      <c r="AJ237" s="17"/>
      <c r="AK237" s="17"/>
      <c r="AL237" s="17"/>
      <c r="AM237" s="7"/>
      <c r="AN237" s="7"/>
      <c r="AO237" s="7"/>
      <c r="AP237" s="7"/>
      <c r="AQ237" s="28">
        <f t="shared" si="41"/>
        <v>3</v>
      </c>
      <c r="AR237" s="3">
        <f t="shared" si="45"/>
        <v>102</v>
      </c>
      <c r="AS237" s="8">
        <f t="shared" si="42"/>
        <v>2.9411764705882353E-2</v>
      </c>
    </row>
    <row r="238" spans="1:45" ht="12.75" customHeight="1" x14ac:dyDescent="0.25">
      <c r="A238" s="112"/>
      <c r="B238" s="115"/>
      <c r="C238" s="37" t="s">
        <v>120</v>
      </c>
      <c r="D238" s="38"/>
      <c r="E238" s="85"/>
      <c r="F238" s="86" t="s">
        <v>102</v>
      </c>
      <c r="G238" s="85"/>
      <c r="H238" s="85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86" t="s">
        <v>104</v>
      </c>
      <c r="T238" s="85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87" t="s">
        <v>109</v>
      </c>
      <c r="AI238" s="17"/>
      <c r="AJ238" s="17"/>
      <c r="AK238" s="17"/>
      <c r="AL238" s="17"/>
      <c r="AM238" s="7"/>
      <c r="AN238" s="7"/>
      <c r="AO238" s="7"/>
      <c r="AP238" s="7"/>
      <c r="AQ238" s="28">
        <f t="shared" si="41"/>
        <v>3</v>
      </c>
      <c r="AR238" s="3">
        <f t="shared" si="45"/>
        <v>102</v>
      </c>
      <c r="AS238" s="8">
        <f t="shared" si="42"/>
        <v>2.9411764705882353E-2</v>
      </c>
    </row>
    <row r="239" spans="1:45" ht="12.75" customHeight="1" x14ac:dyDescent="0.25">
      <c r="A239" s="112"/>
      <c r="B239" s="113" t="s">
        <v>74</v>
      </c>
      <c r="C239" s="37" t="s">
        <v>84</v>
      </c>
      <c r="D239" s="66"/>
      <c r="E239" s="85"/>
      <c r="F239" s="85"/>
      <c r="G239" s="86" t="s">
        <v>102</v>
      </c>
      <c r="H239" s="90"/>
      <c r="I239" s="30"/>
      <c r="J239" s="17"/>
      <c r="K239" s="17"/>
      <c r="L239" s="17"/>
      <c r="M239" s="17"/>
      <c r="N239" s="17"/>
      <c r="O239" s="17"/>
      <c r="P239" s="17"/>
      <c r="Q239" s="17"/>
      <c r="R239" s="17"/>
      <c r="S239" s="85"/>
      <c r="T239" s="86" t="s">
        <v>104</v>
      </c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87" t="s">
        <v>109</v>
      </c>
      <c r="AI239" s="17"/>
      <c r="AJ239" s="17"/>
      <c r="AK239" s="17"/>
      <c r="AL239" s="17"/>
      <c r="AM239" s="7"/>
      <c r="AN239" s="7"/>
      <c r="AO239" s="7"/>
      <c r="AP239" s="7"/>
      <c r="AQ239" s="28">
        <f t="shared" si="41"/>
        <v>3</v>
      </c>
      <c r="AR239" s="3">
        <f t="shared" si="45"/>
        <v>102</v>
      </c>
      <c r="AS239" s="8">
        <f t="shared" si="42"/>
        <v>2.9411764705882353E-2</v>
      </c>
    </row>
    <row r="240" spans="1:45" ht="12.75" customHeight="1" x14ac:dyDescent="0.25">
      <c r="A240" s="112"/>
      <c r="B240" s="114"/>
      <c r="C240" s="37" t="s">
        <v>85</v>
      </c>
      <c r="D240" s="38"/>
      <c r="E240" s="85"/>
      <c r="F240" s="85"/>
      <c r="G240" s="86" t="s">
        <v>102</v>
      </c>
      <c r="H240" s="85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85"/>
      <c r="T240" s="86" t="s">
        <v>104</v>
      </c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87" t="s">
        <v>109</v>
      </c>
      <c r="AI240" s="31"/>
      <c r="AJ240" s="31"/>
      <c r="AK240" s="17"/>
      <c r="AL240" s="17"/>
      <c r="AM240" s="7"/>
      <c r="AN240" s="7"/>
      <c r="AO240" s="7"/>
      <c r="AP240" s="7"/>
      <c r="AQ240" s="28">
        <f t="shared" si="41"/>
        <v>3</v>
      </c>
      <c r="AR240" s="3">
        <f t="shared" si="45"/>
        <v>102</v>
      </c>
      <c r="AS240" s="8">
        <f t="shared" si="42"/>
        <v>2.9411764705882353E-2</v>
      </c>
    </row>
    <row r="241" spans="1:45" ht="12.75" customHeight="1" x14ac:dyDescent="0.25">
      <c r="A241" s="112"/>
      <c r="B241" s="114"/>
      <c r="C241" s="79" t="s">
        <v>86</v>
      </c>
      <c r="D241" s="38"/>
      <c r="E241" s="85"/>
      <c r="F241" s="85"/>
      <c r="G241" s="86" t="s">
        <v>101</v>
      </c>
      <c r="H241" s="85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85"/>
      <c r="T241" s="86" t="s">
        <v>104</v>
      </c>
      <c r="U241" s="17"/>
      <c r="V241" s="17"/>
      <c r="W241" s="17"/>
      <c r="X241" s="17"/>
      <c r="Y241" s="17"/>
      <c r="Z241" s="17"/>
      <c r="AA241" s="17"/>
      <c r="AB241" s="17"/>
      <c r="AC241" s="86" t="s">
        <v>104</v>
      </c>
      <c r="AD241" s="17"/>
      <c r="AE241" s="17"/>
      <c r="AF241" s="17"/>
      <c r="AG241" s="17"/>
      <c r="AH241" s="87" t="s">
        <v>109</v>
      </c>
      <c r="AI241" s="31"/>
      <c r="AJ241" s="31"/>
      <c r="AK241" s="17"/>
      <c r="AL241" s="17"/>
      <c r="AM241" s="7"/>
      <c r="AN241" s="7"/>
      <c r="AO241" s="7"/>
      <c r="AP241" s="7"/>
      <c r="AQ241" s="28">
        <f t="shared" si="41"/>
        <v>4</v>
      </c>
      <c r="AR241" s="3">
        <v>136</v>
      </c>
      <c r="AS241" s="8">
        <f t="shared" si="42"/>
        <v>2.9411764705882353E-2</v>
      </c>
    </row>
    <row r="242" spans="1:45" ht="12.75" customHeight="1" x14ac:dyDescent="0.25">
      <c r="A242" s="112"/>
      <c r="B242" s="114"/>
      <c r="C242" s="79" t="s">
        <v>119</v>
      </c>
      <c r="D242" s="38"/>
      <c r="E242" s="85"/>
      <c r="F242" s="85"/>
      <c r="G242" s="86" t="s">
        <v>102</v>
      </c>
      <c r="H242" s="85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85"/>
      <c r="T242" s="86" t="s">
        <v>104</v>
      </c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87" t="s">
        <v>109</v>
      </c>
      <c r="AI242" s="31"/>
      <c r="AJ242" s="31"/>
      <c r="AK242" s="17"/>
      <c r="AL242" s="17"/>
      <c r="AM242" s="7"/>
      <c r="AN242" s="7"/>
      <c r="AO242" s="7"/>
      <c r="AP242" s="7"/>
      <c r="AQ242" s="28">
        <f t="shared" si="41"/>
        <v>3</v>
      </c>
      <c r="AR242" s="3">
        <f t="shared" si="45"/>
        <v>102</v>
      </c>
      <c r="AS242" s="8">
        <f t="shared" si="42"/>
        <v>2.9411764705882353E-2</v>
      </c>
    </row>
    <row r="243" spans="1:45" x14ac:dyDescent="0.25">
      <c r="A243" s="112"/>
      <c r="B243" s="115"/>
      <c r="C243" s="37" t="s">
        <v>120</v>
      </c>
      <c r="D243" s="38"/>
      <c r="E243" s="85"/>
      <c r="F243" s="85"/>
      <c r="G243" s="86" t="s">
        <v>102</v>
      </c>
      <c r="H243" s="85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85"/>
      <c r="T243" s="86" t="s">
        <v>104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87" t="s">
        <v>109</v>
      </c>
      <c r="AI243" s="31"/>
      <c r="AJ243" s="31"/>
      <c r="AK243" s="17"/>
      <c r="AL243" s="17"/>
      <c r="AM243" s="7"/>
      <c r="AN243" s="7"/>
      <c r="AO243" s="7"/>
      <c r="AP243" s="7"/>
      <c r="AQ243" s="28">
        <f t="shared" si="41"/>
        <v>3</v>
      </c>
      <c r="AR243" s="3">
        <f t="shared" si="45"/>
        <v>102</v>
      </c>
      <c r="AS243" s="8">
        <f t="shared" si="42"/>
        <v>2.9411764705882353E-2</v>
      </c>
    </row>
    <row r="244" spans="1:45" ht="12.75" customHeight="1" x14ac:dyDescent="0.25">
      <c r="A244" s="112"/>
      <c r="B244" s="113" t="s">
        <v>75</v>
      </c>
      <c r="C244" s="37" t="s">
        <v>84</v>
      </c>
      <c r="D244" s="38"/>
      <c r="E244" s="85"/>
      <c r="F244" s="85"/>
      <c r="G244" s="86" t="s">
        <v>102</v>
      </c>
      <c r="H244" s="85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85"/>
      <c r="T244" s="86" t="s">
        <v>104</v>
      </c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87" t="s">
        <v>109</v>
      </c>
      <c r="AI244" s="31"/>
      <c r="AJ244" s="31"/>
      <c r="AK244" s="17"/>
      <c r="AL244" s="17"/>
      <c r="AM244" s="7"/>
      <c r="AN244" s="7"/>
      <c r="AO244" s="7"/>
      <c r="AP244" s="7"/>
      <c r="AQ244" s="28">
        <f t="shared" si="41"/>
        <v>3</v>
      </c>
      <c r="AR244" s="3">
        <f t="shared" ref="AR244:AR248" si="46">34*2</f>
        <v>68</v>
      </c>
      <c r="AS244" s="8">
        <f t="shared" si="42"/>
        <v>4.4117647058823532E-2</v>
      </c>
    </row>
    <row r="245" spans="1:45" ht="12.75" customHeight="1" x14ac:dyDescent="0.25">
      <c r="A245" s="112"/>
      <c r="B245" s="114"/>
      <c r="C245" s="37" t="s">
        <v>85</v>
      </c>
      <c r="D245" s="38"/>
      <c r="E245" s="85"/>
      <c r="F245" s="85"/>
      <c r="G245" s="86" t="s">
        <v>102</v>
      </c>
      <c r="H245" s="85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85"/>
      <c r="T245" s="86" t="s">
        <v>104</v>
      </c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87" t="s">
        <v>109</v>
      </c>
      <c r="AI245" s="31"/>
      <c r="AJ245" s="31"/>
      <c r="AK245" s="17"/>
      <c r="AL245" s="17"/>
      <c r="AM245" s="7"/>
      <c r="AN245" s="7"/>
      <c r="AO245" s="7"/>
      <c r="AP245" s="7"/>
      <c r="AQ245" s="28">
        <f t="shared" si="41"/>
        <v>3</v>
      </c>
      <c r="AR245" s="3">
        <f t="shared" si="46"/>
        <v>68</v>
      </c>
      <c r="AS245" s="8">
        <f t="shared" si="42"/>
        <v>4.4117647058823532E-2</v>
      </c>
    </row>
    <row r="246" spans="1:45" ht="12.75" customHeight="1" x14ac:dyDescent="0.25">
      <c r="A246" s="112"/>
      <c r="B246" s="114"/>
      <c r="C246" s="79" t="s">
        <v>86</v>
      </c>
      <c r="D246" s="38"/>
      <c r="E246" s="85"/>
      <c r="F246" s="85"/>
      <c r="G246" s="86" t="s">
        <v>101</v>
      </c>
      <c r="H246" s="85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85"/>
      <c r="T246" s="86" t="s">
        <v>104</v>
      </c>
      <c r="U246" s="17"/>
      <c r="V246" s="17"/>
      <c r="W246" s="17"/>
      <c r="X246" s="17"/>
      <c r="Y246" s="17"/>
      <c r="Z246" s="17"/>
      <c r="AA246" s="17"/>
      <c r="AB246" s="17"/>
      <c r="AC246" s="86" t="s">
        <v>104</v>
      </c>
      <c r="AD246" s="17"/>
      <c r="AE246" s="17"/>
      <c r="AF246" s="17"/>
      <c r="AG246" s="17"/>
      <c r="AH246" s="87" t="s">
        <v>109</v>
      </c>
      <c r="AI246" s="31"/>
      <c r="AJ246" s="31"/>
      <c r="AK246" s="17"/>
      <c r="AL246" s="17"/>
      <c r="AM246" s="7"/>
      <c r="AN246" s="7"/>
      <c r="AO246" s="7"/>
      <c r="AP246" s="7"/>
      <c r="AQ246" s="28">
        <f t="shared" si="41"/>
        <v>4</v>
      </c>
      <c r="AR246" s="3">
        <v>102</v>
      </c>
      <c r="AS246" s="8">
        <f t="shared" si="42"/>
        <v>3.9215686274509803E-2</v>
      </c>
    </row>
    <row r="247" spans="1:45" ht="12.75" customHeight="1" x14ac:dyDescent="0.25">
      <c r="A247" s="112"/>
      <c r="B247" s="114"/>
      <c r="C247" s="79" t="s">
        <v>119</v>
      </c>
      <c r="D247" s="38"/>
      <c r="E247" s="85"/>
      <c r="F247" s="85"/>
      <c r="G247" s="86" t="s">
        <v>102</v>
      </c>
      <c r="H247" s="85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85"/>
      <c r="T247" s="86" t="s">
        <v>104</v>
      </c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87" t="s">
        <v>109</v>
      </c>
      <c r="AI247" s="31"/>
      <c r="AJ247" s="31"/>
      <c r="AK247" s="17"/>
      <c r="AL247" s="17"/>
      <c r="AM247" s="7"/>
      <c r="AN247" s="7"/>
      <c r="AO247" s="7"/>
      <c r="AP247" s="7"/>
      <c r="AQ247" s="28">
        <f t="shared" si="41"/>
        <v>3</v>
      </c>
      <c r="AR247" s="3">
        <f t="shared" si="46"/>
        <v>68</v>
      </c>
      <c r="AS247" s="8">
        <f t="shared" si="42"/>
        <v>4.4117647058823532E-2</v>
      </c>
    </row>
    <row r="248" spans="1:45" ht="12.75" customHeight="1" x14ac:dyDescent="0.25">
      <c r="A248" s="112"/>
      <c r="B248" s="115"/>
      <c r="C248" s="37" t="s">
        <v>120</v>
      </c>
      <c r="D248" s="36"/>
      <c r="E248" s="85"/>
      <c r="F248" s="85"/>
      <c r="G248" s="86" t="s">
        <v>102</v>
      </c>
      <c r="H248" s="85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85"/>
      <c r="T248" s="86" t="s">
        <v>104</v>
      </c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87" t="s">
        <v>109</v>
      </c>
      <c r="AI248" s="31"/>
      <c r="AJ248" s="31"/>
      <c r="AK248" s="17"/>
      <c r="AL248" s="17"/>
      <c r="AM248" s="7"/>
      <c r="AN248" s="7"/>
      <c r="AO248" s="7"/>
      <c r="AP248" s="7"/>
      <c r="AQ248" s="28">
        <f t="shared" si="41"/>
        <v>3</v>
      </c>
      <c r="AR248" s="3">
        <f t="shared" si="46"/>
        <v>68</v>
      </c>
      <c r="AS248" s="8">
        <f t="shared" si="42"/>
        <v>4.4117647058823532E-2</v>
      </c>
    </row>
    <row r="249" spans="1:45" ht="12.75" customHeight="1" x14ac:dyDescent="0.25">
      <c r="A249" s="112"/>
      <c r="B249" s="113" t="s">
        <v>35</v>
      </c>
      <c r="C249" s="37" t="s">
        <v>84</v>
      </c>
      <c r="D249" s="38"/>
      <c r="E249" s="85"/>
      <c r="F249" s="86" t="s">
        <v>102</v>
      </c>
      <c r="G249" s="85"/>
      <c r="H249" s="85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85"/>
      <c r="T249" s="86" t="s">
        <v>104</v>
      </c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93" t="s">
        <v>109</v>
      </c>
      <c r="AJ249" s="31"/>
      <c r="AK249" s="17"/>
      <c r="AL249" s="17"/>
      <c r="AM249" s="7"/>
      <c r="AN249" s="7"/>
      <c r="AO249" s="7"/>
      <c r="AP249" s="7"/>
      <c r="AQ249" s="28">
        <f t="shared" si="41"/>
        <v>3</v>
      </c>
      <c r="AR249" s="3">
        <f t="shared" ref="AR249:AR253" si="47">34*1</f>
        <v>34</v>
      </c>
      <c r="AS249" s="8">
        <f t="shared" si="42"/>
        <v>8.8235294117647065E-2</v>
      </c>
    </row>
    <row r="250" spans="1:45" ht="12.75" customHeight="1" x14ac:dyDescent="0.25">
      <c r="A250" s="112"/>
      <c r="B250" s="114"/>
      <c r="C250" s="37" t="s">
        <v>85</v>
      </c>
      <c r="D250" s="38"/>
      <c r="E250" s="85"/>
      <c r="F250" s="86" t="s">
        <v>102</v>
      </c>
      <c r="G250" s="85"/>
      <c r="H250" s="85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98"/>
      <c r="T250" s="86" t="s">
        <v>104</v>
      </c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93" t="s">
        <v>109</v>
      </c>
      <c r="AJ250" s="31"/>
      <c r="AK250" s="17"/>
      <c r="AL250" s="17"/>
      <c r="AM250" s="7"/>
      <c r="AN250" s="7"/>
      <c r="AO250" s="7"/>
      <c r="AP250" s="7"/>
      <c r="AQ250" s="28">
        <f t="shared" si="41"/>
        <v>3</v>
      </c>
      <c r="AR250" s="3">
        <f t="shared" si="47"/>
        <v>34</v>
      </c>
      <c r="AS250" s="8">
        <f t="shared" si="42"/>
        <v>8.8235294117647065E-2</v>
      </c>
    </row>
    <row r="251" spans="1:45" ht="12.75" customHeight="1" x14ac:dyDescent="0.25">
      <c r="A251" s="112"/>
      <c r="B251" s="114"/>
      <c r="C251" s="79" t="s">
        <v>86</v>
      </c>
      <c r="D251" s="38"/>
      <c r="E251" s="85"/>
      <c r="F251" s="86" t="s">
        <v>102</v>
      </c>
      <c r="G251" s="85"/>
      <c r="H251" s="85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98"/>
      <c r="T251" s="86" t="s">
        <v>104</v>
      </c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93" t="s">
        <v>109</v>
      </c>
      <c r="AJ251" s="31"/>
      <c r="AK251" s="17"/>
      <c r="AL251" s="17"/>
      <c r="AM251" s="7"/>
      <c r="AN251" s="7"/>
      <c r="AO251" s="7"/>
      <c r="AP251" s="7"/>
      <c r="AQ251" s="28">
        <f t="shared" si="41"/>
        <v>3</v>
      </c>
      <c r="AR251" s="3">
        <f t="shared" si="47"/>
        <v>34</v>
      </c>
      <c r="AS251" s="8">
        <f t="shared" si="42"/>
        <v>8.8235294117647065E-2</v>
      </c>
    </row>
    <row r="252" spans="1:45" ht="12.75" customHeight="1" x14ac:dyDescent="0.25">
      <c r="A252" s="112"/>
      <c r="B252" s="114"/>
      <c r="C252" s="79" t="s">
        <v>119</v>
      </c>
      <c r="D252" s="38"/>
      <c r="E252" s="85"/>
      <c r="F252" s="86" t="s">
        <v>102</v>
      </c>
      <c r="G252" s="85"/>
      <c r="H252" s="85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98"/>
      <c r="T252" s="86" t="s">
        <v>104</v>
      </c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93" t="s">
        <v>109</v>
      </c>
      <c r="AJ252" s="31"/>
      <c r="AK252" s="17"/>
      <c r="AL252" s="17"/>
      <c r="AM252" s="7"/>
      <c r="AN252" s="7"/>
      <c r="AO252" s="7"/>
      <c r="AP252" s="7"/>
      <c r="AQ252" s="28">
        <f t="shared" si="41"/>
        <v>3</v>
      </c>
      <c r="AR252" s="3">
        <f t="shared" si="47"/>
        <v>34</v>
      </c>
      <c r="AS252" s="8">
        <f t="shared" si="42"/>
        <v>8.8235294117647065E-2</v>
      </c>
    </row>
    <row r="253" spans="1:45" ht="12.75" customHeight="1" x14ac:dyDescent="0.25">
      <c r="A253" s="112"/>
      <c r="B253" s="114"/>
      <c r="C253" s="37" t="s">
        <v>120</v>
      </c>
      <c r="D253" s="36"/>
      <c r="E253" s="85"/>
      <c r="F253" s="86" t="s">
        <v>102</v>
      </c>
      <c r="G253" s="85"/>
      <c r="H253" s="85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90"/>
      <c r="T253" s="86" t="s">
        <v>104</v>
      </c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93" t="s">
        <v>109</v>
      </c>
      <c r="AJ253" s="31"/>
      <c r="AK253" s="17"/>
      <c r="AL253" s="17"/>
      <c r="AM253" s="7"/>
      <c r="AN253" s="7"/>
      <c r="AO253" s="7"/>
      <c r="AP253" s="7"/>
      <c r="AQ253" s="28">
        <f t="shared" si="41"/>
        <v>3</v>
      </c>
      <c r="AR253" s="3">
        <f t="shared" si="47"/>
        <v>34</v>
      </c>
      <c r="AS253" s="8">
        <f t="shared" si="42"/>
        <v>8.8235294117647065E-2</v>
      </c>
    </row>
    <row r="254" spans="1:45" ht="12.75" customHeight="1" x14ac:dyDescent="0.25">
      <c r="A254" s="112"/>
      <c r="B254" s="113" t="s">
        <v>28</v>
      </c>
      <c r="C254" s="37" t="s">
        <v>84</v>
      </c>
      <c r="D254" s="36"/>
      <c r="E254" s="85"/>
      <c r="F254" s="86" t="s">
        <v>102</v>
      </c>
      <c r="G254" s="85"/>
      <c r="H254" s="85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90"/>
      <c r="T254" s="86" t="s">
        <v>104</v>
      </c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87" t="s">
        <v>109</v>
      </c>
      <c r="AI254" s="31"/>
      <c r="AJ254" s="31"/>
      <c r="AK254" s="17"/>
      <c r="AL254" s="17"/>
      <c r="AM254" s="7"/>
      <c r="AN254" s="7"/>
      <c r="AO254" s="7"/>
      <c r="AP254" s="7"/>
      <c r="AQ254" s="28">
        <f t="shared" si="41"/>
        <v>3</v>
      </c>
      <c r="AR254" s="3">
        <f t="shared" ref="AR254:AR258" si="48">34*3</f>
        <v>102</v>
      </c>
      <c r="AS254" s="8">
        <f t="shared" si="42"/>
        <v>2.9411764705882353E-2</v>
      </c>
    </row>
    <row r="255" spans="1:45" ht="12.75" customHeight="1" x14ac:dyDescent="0.25">
      <c r="A255" s="112"/>
      <c r="B255" s="114"/>
      <c r="C255" s="37" t="s">
        <v>85</v>
      </c>
      <c r="D255" s="36"/>
      <c r="E255" s="85"/>
      <c r="F255" s="86" t="s">
        <v>102</v>
      </c>
      <c r="G255" s="85"/>
      <c r="H255" s="85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90"/>
      <c r="T255" s="86" t="s">
        <v>104</v>
      </c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87" t="s">
        <v>109</v>
      </c>
      <c r="AI255" s="31"/>
      <c r="AJ255" s="31"/>
      <c r="AK255" s="17"/>
      <c r="AL255" s="17"/>
      <c r="AM255" s="7"/>
      <c r="AN255" s="7"/>
      <c r="AO255" s="7"/>
      <c r="AP255" s="7"/>
      <c r="AQ255" s="28">
        <f t="shared" si="41"/>
        <v>3</v>
      </c>
      <c r="AR255" s="3">
        <f t="shared" si="48"/>
        <v>102</v>
      </c>
      <c r="AS255" s="8">
        <f t="shared" si="42"/>
        <v>2.9411764705882353E-2</v>
      </c>
    </row>
    <row r="256" spans="1:45" ht="12.75" customHeight="1" x14ac:dyDescent="0.25">
      <c r="A256" s="112"/>
      <c r="B256" s="114"/>
      <c r="C256" s="79" t="s">
        <v>86</v>
      </c>
      <c r="D256" s="43"/>
      <c r="E256" s="85"/>
      <c r="F256" s="86" t="s">
        <v>102</v>
      </c>
      <c r="G256" s="85"/>
      <c r="H256" s="85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90"/>
      <c r="T256" s="86" t="s">
        <v>104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87" t="s">
        <v>109</v>
      </c>
      <c r="AI256" s="31"/>
      <c r="AJ256" s="31"/>
      <c r="AK256" s="17"/>
      <c r="AL256" s="17"/>
      <c r="AM256" s="7"/>
      <c r="AN256" s="7"/>
      <c r="AO256" s="7"/>
      <c r="AP256" s="7"/>
      <c r="AQ256" s="28">
        <f t="shared" si="41"/>
        <v>3</v>
      </c>
      <c r="AR256" s="3">
        <f t="shared" si="48"/>
        <v>102</v>
      </c>
      <c r="AS256" s="8">
        <f t="shared" si="42"/>
        <v>2.9411764705882353E-2</v>
      </c>
    </row>
    <row r="257" spans="1:45" ht="12.75" customHeight="1" x14ac:dyDescent="0.25">
      <c r="A257" s="112"/>
      <c r="B257" s="114"/>
      <c r="C257" s="79" t="s">
        <v>119</v>
      </c>
      <c r="D257" s="43"/>
      <c r="E257" s="85"/>
      <c r="F257" s="86" t="s">
        <v>102</v>
      </c>
      <c r="G257" s="85"/>
      <c r="H257" s="85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90"/>
      <c r="T257" s="86" t="s">
        <v>104</v>
      </c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87" t="s">
        <v>109</v>
      </c>
      <c r="AI257" s="31"/>
      <c r="AJ257" s="31"/>
      <c r="AK257" s="17"/>
      <c r="AL257" s="17"/>
      <c r="AM257" s="7"/>
      <c r="AN257" s="7"/>
      <c r="AO257" s="7"/>
      <c r="AP257" s="7"/>
      <c r="AQ257" s="28">
        <f t="shared" si="41"/>
        <v>3</v>
      </c>
      <c r="AR257" s="3">
        <f t="shared" si="48"/>
        <v>102</v>
      </c>
      <c r="AS257" s="8">
        <f t="shared" si="42"/>
        <v>2.9411764705882353E-2</v>
      </c>
    </row>
    <row r="258" spans="1:45" ht="12.75" customHeight="1" x14ac:dyDescent="0.25">
      <c r="A258" s="112"/>
      <c r="B258" s="115"/>
      <c r="C258" s="37" t="s">
        <v>120</v>
      </c>
      <c r="D258" s="36"/>
      <c r="E258" s="85"/>
      <c r="F258" s="86" t="s">
        <v>102</v>
      </c>
      <c r="G258" s="85"/>
      <c r="H258" s="85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90"/>
      <c r="T258" s="86" t="s">
        <v>104</v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87" t="s">
        <v>109</v>
      </c>
      <c r="AI258" s="31"/>
      <c r="AJ258" s="31"/>
      <c r="AK258" s="17"/>
      <c r="AL258" s="17"/>
      <c r="AM258" s="7"/>
      <c r="AN258" s="7"/>
      <c r="AO258" s="7"/>
      <c r="AP258" s="7"/>
      <c r="AQ258" s="28">
        <f t="shared" si="41"/>
        <v>3</v>
      </c>
      <c r="AR258" s="3">
        <f t="shared" si="48"/>
        <v>102</v>
      </c>
      <c r="AS258" s="8">
        <f t="shared" si="42"/>
        <v>2.9411764705882353E-2</v>
      </c>
    </row>
    <row r="259" spans="1:45" ht="12.75" customHeight="1" x14ac:dyDescent="0.25">
      <c r="A259" s="112"/>
      <c r="B259" s="113" t="s">
        <v>30</v>
      </c>
      <c r="C259" s="37" t="s">
        <v>84</v>
      </c>
      <c r="D259" s="36"/>
      <c r="E259" s="85"/>
      <c r="F259" s="85"/>
      <c r="G259" s="86" t="s">
        <v>102</v>
      </c>
      <c r="H259" s="85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90"/>
      <c r="T259" s="86" t="s">
        <v>104</v>
      </c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94" t="s">
        <v>109</v>
      </c>
      <c r="AJ259" s="31"/>
      <c r="AK259" s="17"/>
      <c r="AL259" s="17"/>
      <c r="AM259" s="7"/>
      <c r="AN259" s="7"/>
      <c r="AO259" s="7"/>
      <c r="AP259" s="7"/>
      <c r="AQ259" s="28">
        <f t="shared" si="41"/>
        <v>3</v>
      </c>
      <c r="AR259" s="3">
        <f t="shared" ref="AR259:AR278" si="49">34*2</f>
        <v>68</v>
      </c>
      <c r="AS259" s="8">
        <f t="shared" si="42"/>
        <v>4.4117647058823532E-2</v>
      </c>
    </row>
    <row r="260" spans="1:45" ht="12.75" customHeight="1" x14ac:dyDescent="0.25">
      <c r="A260" s="112"/>
      <c r="B260" s="114"/>
      <c r="C260" s="37" t="s">
        <v>85</v>
      </c>
      <c r="D260" s="36"/>
      <c r="E260" s="85"/>
      <c r="F260" s="85"/>
      <c r="G260" s="86" t="s">
        <v>102</v>
      </c>
      <c r="H260" s="85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90"/>
      <c r="T260" s="86" t="s">
        <v>104</v>
      </c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94" t="s">
        <v>109</v>
      </c>
      <c r="AJ260" s="31"/>
      <c r="AK260" s="17"/>
      <c r="AL260" s="17"/>
      <c r="AM260" s="7"/>
      <c r="AN260" s="7"/>
      <c r="AO260" s="7"/>
      <c r="AP260" s="7"/>
      <c r="AQ260" s="28">
        <f t="shared" si="41"/>
        <v>3</v>
      </c>
      <c r="AR260" s="3">
        <f t="shared" si="49"/>
        <v>68</v>
      </c>
      <c r="AS260" s="8">
        <f t="shared" si="42"/>
        <v>4.4117647058823532E-2</v>
      </c>
    </row>
    <row r="261" spans="1:45" ht="12.75" customHeight="1" x14ac:dyDescent="0.25">
      <c r="A261" s="112"/>
      <c r="B261" s="114"/>
      <c r="C261" s="79" t="s">
        <v>86</v>
      </c>
      <c r="D261" s="43"/>
      <c r="E261" s="85"/>
      <c r="F261" s="85"/>
      <c r="G261" s="86" t="s">
        <v>102</v>
      </c>
      <c r="H261" s="85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90"/>
      <c r="T261" s="86" t="s">
        <v>104</v>
      </c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94" t="s">
        <v>109</v>
      </c>
      <c r="AJ261" s="31"/>
      <c r="AK261" s="17"/>
      <c r="AL261" s="17"/>
      <c r="AM261" s="7"/>
      <c r="AN261" s="7"/>
      <c r="AO261" s="7"/>
      <c r="AP261" s="7"/>
      <c r="AQ261" s="28">
        <f t="shared" si="41"/>
        <v>3</v>
      </c>
      <c r="AR261" s="3">
        <f t="shared" si="49"/>
        <v>68</v>
      </c>
      <c r="AS261" s="8">
        <f t="shared" si="42"/>
        <v>4.4117647058823532E-2</v>
      </c>
    </row>
    <row r="262" spans="1:45" ht="12.75" customHeight="1" x14ac:dyDescent="0.25">
      <c r="A262" s="112"/>
      <c r="B262" s="114"/>
      <c r="C262" s="79" t="s">
        <v>119</v>
      </c>
      <c r="D262" s="43"/>
      <c r="E262" s="85"/>
      <c r="F262" s="85"/>
      <c r="G262" s="86" t="s">
        <v>102</v>
      </c>
      <c r="H262" s="85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90"/>
      <c r="T262" s="86" t="s">
        <v>104</v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94" t="s">
        <v>109</v>
      </c>
      <c r="AJ262" s="31"/>
      <c r="AK262" s="17"/>
      <c r="AL262" s="17"/>
      <c r="AM262" s="7"/>
      <c r="AN262" s="7"/>
      <c r="AO262" s="7"/>
      <c r="AP262" s="7"/>
      <c r="AQ262" s="28">
        <f t="shared" si="41"/>
        <v>3</v>
      </c>
      <c r="AR262" s="3">
        <f t="shared" si="49"/>
        <v>68</v>
      </c>
      <c r="AS262" s="8">
        <f t="shared" si="42"/>
        <v>4.4117647058823532E-2</v>
      </c>
    </row>
    <row r="263" spans="1:45" ht="12.75" customHeight="1" x14ac:dyDescent="0.25">
      <c r="A263" s="112"/>
      <c r="B263" s="115"/>
      <c r="C263" s="37" t="s">
        <v>120</v>
      </c>
      <c r="D263" s="36"/>
      <c r="E263" s="85"/>
      <c r="F263" s="85"/>
      <c r="G263" s="86" t="s">
        <v>102</v>
      </c>
      <c r="H263" s="85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90"/>
      <c r="T263" s="86" t="s">
        <v>104</v>
      </c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94" t="s">
        <v>109</v>
      </c>
      <c r="AJ263" s="31"/>
      <c r="AK263" s="17"/>
      <c r="AL263" s="17"/>
      <c r="AM263" s="7"/>
      <c r="AN263" s="7"/>
      <c r="AO263" s="7"/>
      <c r="AP263" s="7"/>
      <c r="AQ263" s="28">
        <f t="shared" si="41"/>
        <v>3</v>
      </c>
      <c r="AR263" s="3">
        <f t="shared" si="49"/>
        <v>68</v>
      </c>
      <c r="AS263" s="8">
        <f t="shared" si="42"/>
        <v>4.4117647058823532E-2</v>
      </c>
    </row>
    <row r="264" spans="1:45" ht="12.75" customHeight="1" x14ac:dyDescent="0.25">
      <c r="A264" s="112"/>
      <c r="B264" s="113" t="s">
        <v>34</v>
      </c>
      <c r="C264" s="37" t="s">
        <v>84</v>
      </c>
      <c r="D264" s="36"/>
      <c r="E264" s="85"/>
      <c r="F264" s="85"/>
      <c r="G264" s="86" t="s">
        <v>102</v>
      </c>
      <c r="H264" s="85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86" t="s">
        <v>104</v>
      </c>
      <c r="T264" s="85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94" t="s">
        <v>109</v>
      </c>
      <c r="AJ264" s="31"/>
      <c r="AK264" s="17"/>
      <c r="AL264" s="17"/>
      <c r="AM264" s="7"/>
      <c r="AN264" s="7"/>
      <c r="AO264" s="7"/>
      <c r="AP264" s="7"/>
      <c r="AQ264" s="28">
        <f t="shared" si="41"/>
        <v>3</v>
      </c>
      <c r="AR264" s="3">
        <f t="shared" si="49"/>
        <v>68</v>
      </c>
      <c r="AS264" s="8">
        <f t="shared" si="42"/>
        <v>4.4117647058823532E-2</v>
      </c>
    </row>
    <row r="265" spans="1:45" ht="12.75" customHeight="1" x14ac:dyDescent="0.25">
      <c r="A265" s="112"/>
      <c r="B265" s="114"/>
      <c r="C265" s="37" t="s">
        <v>85</v>
      </c>
      <c r="D265" s="36"/>
      <c r="E265" s="85"/>
      <c r="F265" s="85"/>
      <c r="G265" s="86" t="s">
        <v>102</v>
      </c>
      <c r="H265" s="85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86" t="s">
        <v>104</v>
      </c>
      <c r="T265" s="85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94" t="s">
        <v>109</v>
      </c>
      <c r="AJ265" s="31"/>
      <c r="AK265" s="17"/>
      <c r="AL265" s="17"/>
      <c r="AM265" s="7"/>
      <c r="AN265" s="7"/>
      <c r="AO265" s="7"/>
      <c r="AP265" s="7"/>
      <c r="AQ265" s="28">
        <f t="shared" si="41"/>
        <v>3</v>
      </c>
      <c r="AR265" s="3">
        <f t="shared" si="49"/>
        <v>68</v>
      </c>
      <c r="AS265" s="8">
        <f t="shared" si="42"/>
        <v>4.4117647058823532E-2</v>
      </c>
    </row>
    <row r="266" spans="1:45" ht="12.75" customHeight="1" x14ac:dyDescent="0.25">
      <c r="A266" s="112"/>
      <c r="B266" s="114"/>
      <c r="C266" s="79" t="s">
        <v>86</v>
      </c>
      <c r="D266" s="43"/>
      <c r="E266" s="85"/>
      <c r="F266" s="85"/>
      <c r="G266" s="86" t="s">
        <v>102</v>
      </c>
      <c r="H266" s="85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86" t="s">
        <v>104</v>
      </c>
      <c r="T266" s="85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94" t="s">
        <v>109</v>
      </c>
      <c r="AJ266" s="31"/>
      <c r="AK266" s="17"/>
      <c r="AL266" s="17"/>
      <c r="AM266" s="7"/>
      <c r="AN266" s="7"/>
      <c r="AO266" s="7"/>
      <c r="AP266" s="7"/>
      <c r="AQ266" s="28">
        <f t="shared" si="41"/>
        <v>3</v>
      </c>
      <c r="AR266" s="3">
        <f t="shared" si="49"/>
        <v>68</v>
      </c>
      <c r="AS266" s="8">
        <f t="shared" si="42"/>
        <v>4.4117647058823532E-2</v>
      </c>
    </row>
    <row r="267" spans="1:45" ht="12.75" customHeight="1" x14ac:dyDescent="0.25">
      <c r="A267" s="112"/>
      <c r="B267" s="114"/>
      <c r="C267" s="79" t="s">
        <v>119</v>
      </c>
      <c r="D267" s="43"/>
      <c r="E267" s="85"/>
      <c r="F267" s="85"/>
      <c r="G267" s="86" t="s">
        <v>102</v>
      </c>
      <c r="H267" s="85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86" t="s">
        <v>104</v>
      </c>
      <c r="T267" s="85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94" t="s">
        <v>109</v>
      </c>
      <c r="AJ267" s="31"/>
      <c r="AK267" s="17"/>
      <c r="AL267" s="17"/>
      <c r="AM267" s="7"/>
      <c r="AN267" s="7"/>
      <c r="AO267" s="7"/>
      <c r="AP267" s="7"/>
      <c r="AQ267" s="28">
        <f t="shared" si="41"/>
        <v>3</v>
      </c>
      <c r="AR267" s="3">
        <f t="shared" si="49"/>
        <v>68</v>
      </c>
      <c r="AS267" s="8">
        <f t="shared" si="42"/>
        <v>4.4117647058823532E-2</v>
      </c>
    </row>
    <row r="268" spans="1:45" ht="12.75" customHeight="1" x14ac:dyDescent="0.25">
      <c r="A268" s="112"/>
      <c r="B268" s="115"/>
      <c r="C268" s="37" t="s">
        <v>120</v>
      </c>
      <c r="D268" s="36"/>
      <c r="E268" s="85"/>
      <c r="F268" s="85"/>
      <c r="G268" s="86" t="s">
        <v>102</v>
      </c>
      <c r="H268" s="85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86" t="s">
        <v>104</v>
      </c>
      <c r="T268" s="85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94" t="s">
        <v>109</v>
      </c>
      <c r="AJ268" s="31"/>
      <c r="AK268" s="17"/>
      <c r="AL268" s="17"/>
      <c r="AM268" s="7"/>
      <c r="AN268" s="7"/>
      <c r="AO268" s="7"/>
      <c r="AP268" s="7"/>
      <c r="AQ268" s="28">
        <f t="shared" si="41"/>
        <v>3</v>
      </c>
      <c r="AR268" s="3">
        <f t="shared" si="49"/>
        <v>68</v>
      </c>
      <c r="AS268" s="8">
        <f t="shared" si="42"/>
        <v>4.4117647058823532E-2</v>
      </c>
    </row>
    <row r="269" spans="1:45" ht="12.75" customHeight="1" x14ac:dyDescent="0.25">
      <c r="A269" s="112"/>
      <c r="B269" s="125" t="s">
        <v>37</v>
      </c>
      <c r="C269" s="37" t="s">
        <v>84</v>
      </c>
      <c r="D269" s="36"/>
      <c r="E269" s="85"/>
      <c r="F269" s="86" t="s">
        <v>101</v>
      </c>
      <c r="G269" s="85"/>
      <c r="H269" s="85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86" t="s">
        <v>104</v>
      </c>
      <c r="T269" s="85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94" t="s">
        <v>109</v>
      </c>
      <c r="AJ269" s="31"/>
      <c r="AK269" s="17"/>
      <c r="AL269" s="17"/>
      <c r="AM269" s="7"/>
      <c r="AN269" s="7"/>
      <c r="AO269" s="7"/>
      <c r="AP269" s="7"/>
      <c r="AQ269" s="28">
        <f t="shared" si="41"/>
        <v>3</v>
      </c>
      <c r="AR269" s="3">
        <f t="shared" si="49"/>
        <v>68</v>
      </c>
      <c r="AS269" s="8">
        <f t="shared" si="42"/>
        <v>4.4117647058823532E-2</v>
      </c>
    </row>
    <row r="270" spans="1:45" ht="12.75" customHeight="1" x14ac:dyDescent="0.25">
      <c r="A270" s="112"/>
      <c r="B270" s="125"/>
      <c r="C270" s="37" t="s">
        <v>85</v>
      </c>
      <c r="D270" s="36"/>
      <c r="E270" s="85"/>
      <c r="F270" s="86" t="s">
        <v>101</v>
      </c>
      <c r="G270" s="85"/>
      <c r="H270" s="85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86" t="s">
        <v>104</v>
      </c>
      <c r="T270" s="85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94" t="s">
        <v>109</v>
      </c>
      <c r="AJ270" s="31"/>
      <c r="AK270" s="17"/>
      <c r="AL270" s="17"/>
      <c r="AM270" s="7"/>
      <c r="AN270" s="7"/>
      <c r="AO270" s="7"/>
      <c r="AP270" s="7"/>
      <c r="AQ270" s="28">
        <f t="shared" si="41"/>
        <v>3</v>
      </c>
      <c r="AR270" s="3">
        <f t="shared" si="49"/>
        <v>68</v>
      </c>
      <c r="AS270" s="8">
        <f t="shared" si="42"/>
        <v>4.4117647058823532E-2</v>
      </c>
    </row>
    <row r="271" spans="1:45" ht="12.75" customHeight="1" x14ac:dyDescent="0.25">
      <c r="A271" s="112"/>
      <c r="B271" s="125"/>
      <c r="C271" s="79" t="s">
        <v>86</v>
      </c>
      <c r="D271" s="43"/>
      <c r="E271" s="85"/>
      <c r="F271" s="86" t="s">
        <v>101</v>
      </c>
      <c r="G271" s="85"/>
      <c r="H271" s="85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86" t="s">
        <v>104</v>
      </c>
      <c r="T271" s="85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94" t="s">
        <v>109</v>
      </c>
      <c r="AJ271" s="31"/>
      <c r="AK271" s="17"/>
      <c r="AL271" s="17"/>
      <c r="AM271" s="7"/>
      <c r="AN271" s="7"/>
      <c r="AO271" s="7"/>
      <c r="AP271" s="7"/>
      <c r="AQ271" s="28">
        <f t="shared" si="41"/>
        <v>3</v>
      </c>
      <c r="AR271" s="3">
        <f t="shared" si="49"/>
        <v>68</v>
      </c>
      <c r="AS271" s="8">
        <f t="shared" si="42"/>
        <v>4.4117647058823532E-2</v>
      </c>
    </row>
    <row r="272" spans="1:45" ht="12.75" customHeight="1" x14ac:dyDescent="0.25">
      <c r="A272" s="112"/>
      <c r="B272" s="125"/>
      <c r="C272" s="79" t="s">
        <v>119</v>
      </c>
      <c r="D272" s="43"/>
      <c r="E272" s="85"/>
      <c r="F272" s="86" t="s">
        <v>101</v>
      </c>
      <c r="G272" s="85"/>
      <c r="H272" s="85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86" t="s">
        <v>104</v>
      </c>
      <c r="T272" s="85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94" t="s">
        <v>109</v>
      </c>
      <c r="AJ272" s="31"/>
      <c r="AK272" s="17"/>
      <c r="AL272" s="17"/>
      <c r="AM272" s="7"/>
      <c r="AN272" s="7"/>
      <c r="AO272" s="7"/>
      <c r="AP272" s="7"/>
      <c r="AQ272" s="28">
        <f t="shared" si="41"/>
        <v>3</v>
      </c>
      <c r="AR272" s="3">
        <f t="shared" si="49"/>
        <v>68</v>
      </c>
      <c r="AS272" s="8">
        <f t="shared" si="42"/>
        <v>4.4117647058823532E-2</v>
      </c>
    </row>
    <row r="273" spans="1:45" ht="12.75" customHeight="1" x14ac:dyDescent="0.25">
      <c r="A273" s="112"/>
      <c r="B273" s="125"/>
      <c r="C273" s="37" t="s">
        <v>120</v>
      </c>
      <c r="D273" s="36"/>
      <c r="E273" s="85"/>
      <c r="F273" s="86" t="s">
        <v>101</v>
      </c>
      <c r="G273" s="85"/>
      <c r="H273" s="85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86" t="s">
        <v>104</v>
      </c>
      <c r="T273" s="85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94" t="s">
        <v>109</v>
      </c>
      <c r="AJ273" s="31"/>
      <c r="AK273" s="17"/>
      <c r="AL273" s="17"/>
      <c r="AM273" s="7"/>
      <c r="AN273" s="7"/>
      <c r="AO273" s="7"/>
      <c r="AP273" s="7"/>
      <c r="AQ273" s="28">
        <f t="shared" si="41"/>
        <v>3</v>
      </c>
      <c r="AR273" s="3">
        <f t="shared" si="49"/>
        <v>68</v>
      </c>
      <c r="AS273" s="8">
        <f t="shared" si="42"/>
        <v>4.4117647058823532E-2</v>
      </c>
    </row>
    <row r="274" spans="1:45" ht="12.75" customHeight="1" x14ac:dyDescent="0.25">
      <c r="A274" s="112"/>
      <c r="B274" s="125" t="s">
        <v>29</v>
      </c>
      <c r="C274" s="37" t="s">
        <v>84</v>
      </c>
      <c r="D274" s="36"/>
      <c r="E274" s="85"/>
      <c r="F274" s="85"/>
      <c r="G274" s="86" t="s">
        <v>102</v>
      </c>
      <c r="H274" s="85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86" t="s">
        <v>104</v>
      </c>
      <c r="T274" s="85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94" t="s">
        <v>109</v>
      </c>
      <c r="AJ274" s="31"/>
      <c r="AK274" s="17"/>
      <c r="AL274" s="17"/>
      <c r="AM274" s="7"/>
      <c r="AN274" s="7"/>
      <c r="AO274" s="7"/>
      <c r="AP274" s="7"/>
      <c r="AQ274" s="28">
        <f t="shared" si="41"/>
        <v>3</v>
      </c>
      <c r="AR274" s="3">
        <f t="shared" si="49"/>
        <v>68</v>
      </c>
      <c r="AS274" s="8">
        <f t="shared" si="42"/>
        <v>4.4117647058823532E-2</v>
      </c>
    </row>
    <row r="275" spans="1:45" ht="12.75" customHeight="1" x14ac:dyDescent="0.25">
      <c r="A275" s="112"/>
      <c r="B275" s="125"/>
      <c r="C275" s="37" t="s">
        <v>85</v>
      </c>
      <c r="D275" s="36"/>
      <c r="E275" s="85"/>
      <c r="F275" s="85"/>
      <c r="G275" s="86" t="s">
        <v>102</v>
      </c>
      <c r="H275" s="85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86" t="s">
        <v>104</v>
      </c>
      <c r="T275" s="85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94" t="s">
        <v>109</v>
      </c>
      <c r="AJ275" s="31"/>
      <c r="AK275" s="17"/>
      <c r="AL275" s="17"/>
      <c r="AM275" s="7"/>
      <c r="AN275" s="7"/>
      <c r="AO275" s="7"/>
      <c r="AP275" s="7"/>
      <c r="AQ275" s="28">
        <f t="shared" si="41"/>
        <v>3</v>
      </c>
      <c r="AR275" s="3">
        <f t="shared" si="49"/>
        <v>68</v>
      </c>
      <c r="AS275" s="8">
        <f t="shared" si="42"/>
        <v>4.4117647058823532E-2</v>
      </c>
    </row>
    <row r="276" spans="1:45" ht="12.75" customHeight="1" x14ac:dyDescent="0.25">
      <c r="A276" s="112"/>
      <c r="B276" s="125"/>
      <c r="C276" s="79" t="s">
        <v>86</v>
      </c>
      <c r="D276" s="43"/>
      <c r="E276" s="85"/>
      <c r="F276" s="85"/>
      <c r="G276" s="86" t="s">
        <v>102</v>
      </c>
      <c r="H276" s="85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86" t="s">
        <v>104</v>
      </c>
      <c r="T276" s="85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94" t="s">
        <v>109</v>
      </c>
      <c r="AJ276" s="31"/>
      <c r="AK276" s="17"/>
      <c r="AL276" s="17"/>
      <c r="AM276" s="7"/>
      <c r="AN276" s="7"/>
      <c r="AO276" s="7"/>
      <c r="AP276" s="7"/>
      <c r="AQ276" s="28">
        <f t="shared" si="41"/>
        <v>3</v>
      </c>
      <c r="AR276" s="3">
        <f t="shared" si="49"/>
        <v>68</v>
      </c>
      <c r="AS276" s="8">
        <f t="shared" si="42"/>
        <v>4.4117647058823532E-2</v>
      </c>
    </row>
    <row r="277" spans="1:45" ht="12.75" customHeight="1" x14ac:dyDescent="0.25">
      <c r="A277" s="112"/>
      <c r="B277" s="125"/>
      <c r="C277" s="79" t="s">
        <v>119</v>
      </c>
      <c r="D277" s="43"/>
      <c r="E277" s="85"/>
      <c r="F277" s="85"/>
      <c r="G277" s="86" t="s">
        <v>102</v>
      </c>
      <c r="H277" s="85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86" t="s">
        <v>104</v>
      </c>
      <c r="T277" s="85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94" t="s">
        <v>109</v>
      </c>
      <c r="AJ277" s="31"/>
      <c r="AK277" s="17"/>
      <c r="AL277" s="17"/>
      <c r="AM277" s="7"/>
      <c r="AN277" s="7"/>
      <c r="AO277" s="7"/>
      <c r="AP277" s="7"/>
      <c r="AQ277" s="28">
        <f t="shared" si="41"/>
        <v>3</v>
      </c>
      <c r="AR277" s="3">
        <f t="shared" si="49"/>
        <v>68</v>
      </c>
      <c r="AS277" s="8">
        <f t="shared" si="42"/>
        <v>4.4117647058823532E-2</v>
      </c>
    </row>
    <row r="278" spans="1:45" ht="12.75" customHeight="1" x14ac:dyDescent="0.25">
      <c r="A278" s="112"/>
      <c r="B278" s="125"/>
      <c r="C278" s="37" t="s">
        <v>120</v>
      </c>
      <c r="D278" s="36"/>
      <c r="E278" s="85"/>
      <c r="F278" s="85"/>
      <c r="G278" s="86" t="s">
        <v>102</v>
      </c>
      <c r="H278" s="85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86" t="s">
        <v>104</v>
      </c>
      <c r="T278" s="85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94" t="s">
        <v>109</v>
      </c>
      <c r="AJ278" s="31"/>
      <c r="AK278" s="17"/>
      <c r="AL278" s="17"/>
      <c r="AM278" s="7"/>
      <c r="AN278" s="7"/>
      <c r="AO278" s="7"/>
      <c r="AP278" s="7"/>
      <c r="AQ278" s="28">
        <f t="shared" si="41"/>
        <v>3</v>
      </c>
      <c r="AR278" s="3">
        <f t="shared" si="49"/>
        <v>68</v>
      </c>
      <c r="AS278" s="8">
        <f t="shared" si="42"/>
        <v>4.4117647058823532E-2</v>
      </c>
    </row>
    <row r="279" spans="1:45" ht="12.75" customHeight="1" x14ac:dyDescent="0.25">
      <c r="A279" s="112"/>
      <c r="B279" s="145" t="s">
        <v>133</v>
      </c>
      <c r="C279" s="107" t="s">
        <v>84</v>
      </c>
      <c r="D279" s="36"/>
      <c r="E279" s="85"/>
      <c r="F279" s="86" t="s">
        <v>101</v>
      </c>
      <c r="G279" s="85"/>
      <c r="H279" s="85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90"/>
      <c r="T279" s="85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31"/>
      <c r="AJ279" s="31"/>
      <c r="AK279" s="84" t="s">
        <v>104</v>
      </c>
      <c r="AL279" s="17"/>
      <c r="AM279" s="7"/>
      <c r="AN279" s="7"/>
      <c r="AO279" s="7"/>
      <c r="AP279" s="7"/>
      <c r="AQ279" s="28">
        <f t="shared" si="41"/>
        <v>2</v>
      </c>
      <c r="AR279" s="3">
        <f t="shared" ref="AR279:AR288" si="50">34*1</f>
        <v>34</v>
      </c>
      <c r="AS279" s="8">
        <f t="shared" si="42"/>
        <v>5.8823529411764705E-2</v>
      </c>
    </row>
    <row r="280" spans="1:45" ht="12.75" customHeight="1" x14ac:dyDescent="0.25">
      <c r="A280" s="112"/>
      <c r="B280" s="145"/>
      <c r="C280" s="107" t="s">
        <v>85</v>
      </c>
      <c r="D280" s="36"/>
      <c r="E280" s="85"/>
      <c r="F280" s="86" t="s">
        <v>101</v>
      </c>
      <c r="G280" s="85"/>
      <c r="H280" s="85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90"/>
      <c r="T280" s="85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31"/>
      <c r="AJ280" s="31"/>
      <c r="AK280" s="84" t="s">
        <v>104</v>
      </c>
      <c r="AL280" s="17"/>
      <c r="AM280" s="7"/>
      <c r="AN280" s="7"/>
      <c r="AO280" s="7"/>
      <c r="AP280" s="7"/>
      <c r="AQ280" s="28">
        <f t="shared" si="41"/>
        <v>2</v>
      </c>
      <c r="AR280" s="3">
        <f t="shared" si="50"/>
        <v>34</v>
      </c>
      <c r="AS280" s="8">
        <f t="shared" si="42"/>
        <v>5.8823529411764705E-2</v>
      </c>
    </row>
    <row r="281" spans="1:45" ht="12.75" customHeight="1" x14ac:dyDescent="0.25">
      <c r="A281" s="112"/>
      <c r="B281" s="145"/>
      <c r="C281" s="107" t="s">
        <v>86</v>
      </c>
      <c r="D281" s="43"/>
      <c r="E281" s="85"/>
      <c r="F281" s="86" t="s">
        <v>101</v>
      </c>
      <c r="G281" s="85"/>
      <c r="H281" s="85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90"/>
      <c r="T281" s="85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31"/>
      <c r="AJ281" s="31"/>
      <c r="AK281" s="84" t="s">
        <v>104</v>
      </c>
      <c r="AL281" s="17"/>
      <c r="AM281" s="7"/>
      <c r="AN281" s="7"/>
      <c r="AO281" s="7"/>
      <c r="AP281" s="7"/>
      <c r="AQ281" s="28">
        <f t="shared" si="41"/>
        <v>2</v>
      </c>
      <c r="AR281" s="3">
        <f t="shared" si="50"/>
        <v>34</v>
      </c>
      <c r="AS281" s="8">
        <f t="shared" si="42"/>
        <v>5.8823529411764705E-2</v>
      </c>
    </row>
    <row r="282" spans="1:45" ht="12.75" customHeight="1" x14ac:dyDescent="0.25">
      <c r="A282" s="112"/>
      <c r="B282" s="145"/>
      <c r="C282" s="107" t="s">
        <v>119</v>
      </c>
      <c r="D282" s="43"/>
      <c r="E282" s="85"/>
      <c r="F282" s="86" t="s">
        <v>101</v>
      </c>
      <c r="G282" s="85"/>
      <c r="H282" s="85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90"/>
      <c r="T282" s="85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31"/>
      <c r="AJ282" s="31"/>
      <c r="AK282" s="84" t="s">
        <v>104</v>
      </c>
      <c r="AL282" s="17"/>
      <c r="AM282" s="7"/>
      <c r="AN282" s="7"/>
      <c r="AO282" s="7"/>
      <c r="AP282" s="7"/>
      <c r="AQ282" s="28">
        <f t="shared" si="41"/>
        <v>2</v>
      </c>
      <c r="AR282" s="3">
        <f t="shared" si="50"/>
        <v>34</v>
      </c>
      <c r="AS282" s="8">
        <f t="shared" si="42"/>
        <v>5.8823529411764705E-2</v>
      </c>
    </row>
    <row r="283" spans="1:45" ht="12.75" customHeight="1" x14ac:dyDescent="0.25">
      <c r="A283" s="112"/>
      <c r="B283" s="145"/>
      <c r="C283" s="107" t="s">
        <v>120</v>
      </c>
      <c r="D283" s="43"/>
      <c r="E283" s="85"/>
      <c r="F283" s="86" t="s">
        <v>101</v>
      </c>
      <c r="G283" s="85"/>
      <c r="H283" s="85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90"/>
      <c r="T283" s="85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31"/>
      <c r="AJ283" s="31"/>
      <c r="AK283" s="84" t="s">
        <v>104</v>
      </c>
      <c r="AL283" s="17"/>
      <c r="AM283" s="7"/>
      <c r="AN283" s="7"/>
      <c r="AO283" s="7"/>
      <c r="AP283" s="7"/>
      <c r="AQ283" s="28">
        <f t="shared" ref="AQ283:AQ288" si="51">COUNTA(E283:AP283)</f>
        <v>2</v>
      </c>
      <c r="AR283" s="3">
        <f t="shared" si="50"/>
        <v>34</v>
      </c>
      <c r="AS283" s="8">
        <f t="shared" ref="AS283:AS288" si="52">AQ283/AR283</f>
        <v>5.8823529411764705E-2</v>
      </c>
    </row>
    <row r="284" spans="1:45" ht="12.75" customHeight="1" x14ac:dyDescent="0.25">
      <c r="A284" s="112"/>
      <c r="B284" s="145"/>
      <c r="C284" s="107" t="s">
        <v>84</v>
      </c>
      <c r="D284" s="43"/>
      <c r="E284" s="85"/>
      <c r="F284" s="85"/>
      <c r="G284" s="85"/>
      <c r="H284" s="85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86" t="s">
        <v>104</v>
      </c>
      <c r="T284" s="85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94" t="s">
        <v>109</v>
      </c>
      <c r="AJ284" s="31"/>
      <c r="AK284" s="17"/>
      <c r="AL284" s="17"/>
      <c r="AM284" s="7"/>
      <c r="AN284" s="7"/>
      <c r="AO284" s="7"/>
      <c r="AP284" s="7"/>
      <c r="AQ284" s="28">
        <f t="shared" si="51"/>
        <v>2</v>
      </c>
      <c r="AR284" s="3">
        <f t="shared" si="50"/>
        <v>34</v>
      </c>
      <c r="AS284" s="8">
        <f t="shared" si="52"/>
        <v>5.8823529411764705E-2</v>
      </c>
    </row>
    <row r="285" spans="1:45" ht="12.75" customHeight="1" x14ac:dyDescent="0.25">
      <c r="A285" s="112"/>
      <c r="B285" s="145"/>
      <c r="C285" s="107" t="s">
        <v>85</v>
      </c>
      <c r="D285" s="43"/>
      <c r="E285" s="85"/>
      <c r="F285" s="85"/>
      <c r="G285" s="85"/>
      <c r="H285" s="85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86" t="s">
        <v>104</v>
      </c>
      <c r="T285" s="85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94" t="s">
        <v>109</v>
      </c>
      <c r="AJ285" s="31"/>
      <c r="AK285" s="17"/>
      <c r="AL285" s="17"/>
      <c r="AM285" s="7"/>
      <c r="AN285" s="7"/>
      <c r="AO285" s="7"/>
      <c r="AP285" s="7"/>
      <c r="AQ285" s="28">
        <f t="shared" si="51"/>
        <v>2</v>
      </c>
      <c r="AR285" s="3">
        <f t="shared" si="50"/>
        <v>34</v>
      </c>
      <c r="AS285" s="8">
        <f t="shared" si="52"/>
        <v>5.8823529411764705E-2</v>
      </c>
    </row>
    <row r="286" spans="1:45" ht="12.75" customHeight="1" x14ac:dyDescent="0.25">
      <c r="A286" s="112"/>
      <c r="B286" s="145"/>
      <c r="C286" s="107" t="s">
        <v>86</v>
      </c>
      <c r="D286" s="43"/>
      <c r="E286" s="85"/>
      <c r="F286" s="85"/>
      <c r="G286" s="85"/>
      <c r="H286" s="85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86" t="s">
        <v>104</v>
      </c>
      <c r="T286" s="85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94" t="s">
        <v>109</v>
      </c>
      <c r="AJ286" s="31"/>
      <c r="AK286" s="17"/>
      <c r="AL286" s="17"/>
      <c r="AM286" s="7"/>
      <c r="AN286" s="7"/>
      <c r="AO286" s="7"/>
      <c r="AP286" s="7"/>
      <c r="AQ286" s="28">
        <f t="shared" si="51"/>
        <v>2</v>
      </c>
      <c r="AR286" s="3">
        <f t="shared" si="50"/>
        <v>34</v>
      </c>
      <c r="AS286" s="8">
        <f t="shared" si="52"/>
        <v>5.8823529411764705E-2</v>
      </c>
    </row>
    <row r="287" spans="1:45" ht="12.75" customHeight="1" x14ac:dyDescent="0.25">
      <c r="A287" s="112"/>
      <c r="B287" s="145"/>
      <c r="C287" s="107" t="s">
        <v>119</v>
      </c>
      <c r="D287" s="43"/>
      <c r="E287" s="85"/>
      <c r="F287" s="85"/>
      <c r="G287" s="85"/>
      <c r="H287" s="85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86" t="s">
        <v>104</v>
      </c>
      <c r="T287" s="85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94" t="s">
        <v>109</v>
      </c>
      <c r="AJ287" s="31"/>
      <c r="AK287" s="17"/>
      <c r="AL287" s="17"/>
      <c r="AM287" s="7"/>
      <c r="AN287" s="7"/>
      <c r="AO287" s="7"/>
      <c r="AP287" s="7"/>
      <c r="AQ287" s="28">
        <f t="shared" si="51"/>
        <v>2</v>
      </c>
      <c r="AR287" s="3">
        <f t="shared" si="50"/>
        <v>34</v>
      </c>
      <c r="AS287" s="8">
        <f t="shared" si="52"/>
        <v>5.8823529411764705E-2</v>
      </c>
    </row>
    <row r="288" spans="1:45" ht="12.75" customHeight="1" x14ac:dyDescent="0.25">
      <c r="A288" s="112"/>
      <c r="B288" s="145"/>
      <c r="C288" s="107" t="s">
        <v>120</v>
      </c>
      <c r="D288" s="36"/>
      <c r="E288" s="85"/>
      <c r="F288" s="85"/>
      <c r="G288" s="85"/>
      <c r="H288" s="85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86" t="s">
        <v>104</v>
      </c>
      <c r="T288" s="85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94" t="s">
        <v>109</v>
      </c>
      <c r="AJ288" s="31"/>
      <c r="AK288" s="17"/>
      <c r="AL288" s="17"/>
      <c r="AM288" s="7"/>
      <c r="AN288" s="7"/>
      <c r="AO288" s="7"/>
      <c r="AP288" s="7"/>
      <c r="AQ288" s="28">
        <f t="shared" si="51"/>
        <v>2</v>
      </c>
      <c r="AR288" s="3">
        <f t="shared" si="50"/>
        <v>34</v>
      </c>
      <c r="AS288" s="8">
        <f t="shared" si="52"/>
        <v>5.8823529411764705E-2</v>
      </c>
    </row>
    <row r="289" spans="1:45" ht="27" customHeight="1" x14ac:dyDescent="0.25">
      <c r="A289" s="53"/>
      <c r="B289" s="54"/>
      <c r="C289" s="54"/>
      <c r="D289" s="54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3"/>
      <c r="AN289" s="53"/>
      <c r="AO289" s="53"/>
      <c r="AP289" s="53"/>
      <c r="AQ289" s="53"/>
      <c r="AR289" s="53"/>
      <c r="AS289" s="53"/>
    </row>
    <row r="290" spans="1:45" s="2" customFormat="1" ht="81.75" customHeight="1" x14ac:dyDescent="0.25">
      <c r="A290" s="130" t="s">
        <v>38</v>
      </c>
      <c r="B290" s="130"/>
      <c r="C290" s="130"/>
      <c r="D290" s="130"/>
      <c r="E290" s="144" t="s">
        <v>40</v>
      </c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  <c r="AD290" s="144"/>
      <c r="AE290" s="144"/>
      <c r="AF290" s="144"/>
      <c r="AG290" s="144"/>
      <c r="AH290" s="144"/>
      <c r="AI290" s="144"/>
      <c r="AJ290" s="144"/>
      <c r="AK290" s="144"/>
      <c r="AL290" s="144"/>
      <c r="AM290" s="144"/>
      <c r="AN290" s="144"/>
      <c r="AO290" s="144"/>
      <c r="AP290" s="144"/>
      <c r="AQ290" s="140" t="s">
        <v>20</v>
      </c>
      <c r="AR290" s="142" t="s">
        <v>22</v>
      </c>
      <c r="AS290" s="143" t="s">
        <v>21</v>
      </c>
    </row>
    <row r="291" spans="1:45" s="2" customFormat="1" ht="21.75" customHeight="1" x14ac:dyDescent="0.25">
      <c r="A291" s="125" t="s">
        <v>0</v>
      </c>
      <c r="B291" s="125"/>
      <c r="C291" s="125"/>
      <c r="D291" s="13" t="s">
        <v>18</v>
      </c>
      <c r="E291" s="125" t="s">
        <v>1</v>
      </c>
      <c r="F291" s="125"/>
      <c r="G291" s="125"/>
      <c r="H291" s="125"/>
      <c r="I291" s="125" t="s">
        <v>2</v>
      </c>
      <c r="J291" s="125"/>
      <c r="K291" s="125"/>
      <c r="L291" s="125"/>
      <c r="M291" s="125" t="s">
        <v>3</v>
      </c>
      <c r="N291" s="125"/>
      <c r="O291" s="125"/>
      <c r="P291" s="125"/>
      <c r="Q291" s="125" t="s">
        <v>4</v>
      </c>
      <c r="R291" s="125"/>
      <c r="S291" s="125"/>
      <c r="T291" s="125"/>
      <c r="U291" s="125" t="s">
        <v>5</v>
      </c>
      <c r="V291" s="125"/>
      <c r="W291" s="125"/>
      <c r="X291" s="125" t="s">
        <v>6</v>
      </c>
      <c r="Y291" s="125"/>
      <c r="Z291" s="125"/>
      <c r="AA291" s="125"/>
      <c r="AB291" s="125" t="s">
        <v>7</v>
      </c>
      <c r="AC291" s="125"/>
      <c r="AD291" s="125"/>
      <c r="AE291" s="125" t="s">
        <v>8</v>
      </c>
      <c r="AF291" s="125"/>
      <c r="AG291" s="125"/>
      <c r="AH291" s="125"/>
      <c r="AI291" s="125"/>
      <c r="AJ291" s="125" t="s">
        <v>9</v>
      </c>
      <c r="AK291" s="125"/>
      <c r="AL291" s="125"/>
      <c r="AM291" s="125" t="s">
        <v>10</v>
      </c>
      <c r="AN291" s="125"/>
      <c r="AO291" s="125"/>
      <c r="AP291" s="125"/>
      <c r="AQ291" s="140"/>
      <c r="AR291" s="142"/>
      <c r="AS291" s="143"/>
    </row>
    <row r="292" spans="1:45" s="6" customFormat="1" ht="11.25" customHeight="1" x14ac:dyDescent="0.2">
      <c r="A292" s="125"/>
      <c r="B292" s="125"/>
      <c r="C292" s="125"/>
      <c r="D292" s="13" t="s">
        <v>19</v>
      </c>
      <c r="E292" s="5">
        <v>1</v>
      </c>
      <c r="F292" s="5">
        <v>2</v>
      </c>
      <c r="G292" s="5">
        <v>3</v>
      </c>
      <c r="H292" s="5">
        <v>4</v>
      </c>
      <c r="I292" s="5">
        <v>5</v>
      </c>
      <c r="J292" s="5">
        <v>6</v>
      </c>
      <c r="K292" s="5">
        <v>7</v>
      </c>
      <c r="L292" s="5">
        <v>8</v>
      </c>
      <c r="M292" s="5">
        <v>9</v>
      </c>
      <c r="N292" s="5">
        <v>10</v>
      </c>
      <c r="O292" s="5">
        <v>11</v>
      </c>
      <c r="P292" s="5">
        <v>12</v>
      </c>
      <c r="Q292" s="5">
        <v>13</v>
      </c>
      <c r="R292" s="5">
        <v>14</v>
      </c>
      <c r="S292" s="5">
        <v>15</v>
      </c>
      <c r="T292" s="5">
        <v>16</v>
      </c>
      <c r="U292" s="5">
        <v>17</v>
      </c>
      <c r="V292" s="5">
        <v>18</v>
      </c>
      <c r="W292" s="5">
        <v>19</v>
      </c>
      <c r="X292" s="5">
        <v>20</v>
      </c>
      <c r="Y292" s="5">
        <v>21</v>
      </c>
      <c r="Z292" s="5">
        <v>22</v>
      </c>
      <c r="AA292" s="5">
        <v>23</v>
      </c>
      <c r="AB292" s="5">
        <v>24</v>
      </c>
      <c r="AC292" s="5">
        <v>25</v>
      </c>
      <c r="AD292" s="5">
        <v>26</v>
      </c>
      <c r="AE292" s="5">
        <v>27</v>
      </c>
      <c r="AF292" s="5">
        <v>28</v>
      </c>
      <c r="AG292" s="5">
        <v>29</v>
      </c>
      <c r="AH292" s="5">
        <v>30</v>
      </c>
      <c r="AI292" s="5">
        <v>31</v>
      </c>
      <c r="AJ292" s="5">
        <v>32</v>
      </c>
      <c r="AK292" s="5">
        <v>33</v>
      </c>
      <c r="AL292" s="5">
        <v>34</v>
      </c>
      <c r="AM292" s="5">
        <v>35</v>
      </c>
      <c r="AN292" s="5">
        <v>36</v>
      </c>
      <c r="AO292" s="5">
        <v>37</v>
      </c>
      <c r="AP292" s="5">
        <v>38</v>
      </c>
      <c r="AQ292" s="140"/>
      <c r="AR292" s="142"/>
      <c r="AS292" s="143"/>
    </row>
    <row r="293" spans="1:45" ht="12.75" customHeight="1" x14ac:dyDescent="0.25">
      <c r="A293" s="112" t="s">
        <v>25</v>
      </c>
      <c r="B293" s="113" t="s">
        <v>13</v>
      </c>
      <c r="C293" s="37" t="s">
        <v>87</v>
      </c>
      <c r="D293" s="38"/>
      <c r="E293" s="17"/>
      <c r="F293" s="86" t="s">
        <v>102</v>
      </c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86" t="s">
        <v>104</v>
      </c>
      <c r="S293" s="17"/>
      <c r="T293" s="17"/>
      <c r="U293" s="17"/>
      <c r="V293" s="17"/>
      <c r="W293" s="17"/>
      <c r="X293" s="86" t="s">
        <v>124</v>
      </c>
      <c r="Y293" s="17"/>
      <c r="Z293" s="17"/>
      <c r="AA293" s="17"/>
      <c r="AB293" s="86" t="s">
        <v>124</v>
      </c>
      <c r="AC293" s="17"/>
      <c r="AD293" s="17"/>
      <c r="AE293" s="17"/>
      <c r="AF293" s="17"/>
      <c r="AG293" s="17"/>
      <c r="AH293" s="86" t="s">
        <v>104</v>
      </c>
      <c r="AI293" s="17"/>
      <c r="AJ293" s="17"/>
      <c r="AK293" s="17"/>
      <c r="AL293" s="17"/>
      <c r="AM293" s="31"/>
      <c r="AN293" s="31"/>
      <c r="AO293" s="31"/>
      <c r="AP293" s="31"/>
      <c r="AQ293" s="28">
        <f t="shared" ref="AQ293:AQ356" si="53">COUNTA(E293:AP293)</f>
        <v>5</v>
      </c>
      <c r="AR293" s="3">
        <f>34*3</f>
        <v>102</v>
      </c>
      <c r="AS293" s="8">
        <f t="shared" ref="AS293:AS364" si="54">AQ293/AR293</f>
        <v>4.9019607843137254E-2</v>
      </c>
    </row>
    <row r="294" spans="1:45" x14ac:dyDescent="0.25">
      <c r="A294" s="112"/>
      <c r="B294" s="114"/>
      <c r="C294" s="37" t="s">
        <v>88</v>
      </c>
      <c r="D294" s="38"/>
      <c r="E294" s="17"/>
      <c r="F294" s="86" t="s">
        <v>102</v>
      </c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86" t="s">
        <v>104</v>
      </c>
      <c r="S294" s="17"/>
      <c r="T294" s="17"/>
      <c r="U294" s="17"/>
      <c r="V294" s="17"/>
      <c r="W294" s="17"/>
      <c r="X294" s="86" t="s">
        <v>124</v>
      </c>
      <c r="Y294" s="17"/>
      <c r="Z294" s="17"/>
      <c r="AA294" s="17"/>
      <c r="AB294" s="86" t="s">
        <v>124</v>
      </c>
      <c r="AC294" s="17"/>
      <c r="AD294" s="17"/>
      <c r="AE294" s="17"/>
      <c r="AF294" s="17"/>
      <c r="AG294" s="17"/>
      <c r="AH294" s="86" t="s">
        <v>104</v>
      </c>
      <c r="AI294" s="17"/>
      <c r="AJ294" s="17"/>
      <c r="AK294" s="17"/>
      <c r="AL294" s="17"/>
      <c r="AM294" s="31"/>
      <c r="AN294" s="31"/>
      <c r="AO294" s="31"/>
      <c r="AP294" s="31"/>
      <c r="AQ294" s="28">
        <f t="shared" si="53"/>
        <v>5</v>
      </c>
      <c r="AR294" s="3">
        <f t="shared" ref="AR294:AR322" si="55">34*3</f>
        <v>102</v>
      </c>
      <c r="AS294" s="8">
        <f t="shared" si="54"/>
        <v>4.9019607843137254E-2</v>
      </c>
    </row>
    <row r="295" spans="1:45" x14ac:dyDescent="0.25">
      <c r="A295" s="112"/>
      <c r="B295" s="114"/>
      <c r="C295" s="79" t="s">
        <v>89</v>
      </c>
      <c r="D295" s="38"/>
      <c r="E295" s="17"/>
      <c r="F295" s="86" t="s">
        <v>102</v>
      </c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86" t="s">
        <v>104</v>
      </c>
      <c r="S295" s="17"/>
      <c r="T295" s="17"/>
      <c r="U295" s="17"/>
      <c r="V295" s="17"/>
      <c r="W295" s="17"/>
      <c r="X295" s="86" t="s">
        <v>124</v>
      </c>
      <c r="Y295" s="17"/>
      <c r="Z295" s="17"/>
      <c r="AA295" s="17"/>
      <c r="AB295" s="86" t="s">
        <v>124</v>
      </c>
      <c r="AC295" s="17"/>
      <c r="AD295" s="17"/>
      <c r="AE295" s="17"/>
      <c r="AF295" s="17"/>
      <c r="AG295" s="17"/>
      <c r="AH295" s="86" t="s">
        <v>104</v>
      </c>
      <c r="AI295" s="17"/>
      <c r="AJ295" s="17"/>
      <c r="AK295" s="17"/>
      <c r="AL295" s="17"/>
      <c r="AM295" s="31"/>
      <c r="AN295" s="31"/>
      <c r="AO295" s="31"/>
      <c r="AP295" s="31"/>
      <c r="AQ295" s="28">
        <f t="shared" si="53"/>
        <v>5</v>
      </c>
      <c r="AR295" s="3">
        <f t="shared" si="55"/>
        <v>102</v>
      </c>
      <c r="AS295" s="8">
        <f t="shared" si="54"/>
        <v>4.9019607843137254E-2</v>
      </c>
    </row>
    <row r="296" spans="1:45" x14ac:dyDescent="0.25">
      <c r="A296" s="112"/>
      <c r="B296" s="114"/>
      <c r="C296" s="79" t="s">
        <v>121</v>
      </c>
      <c r="D296" s="38"/>
      <c r="E296" s="17"/>
      <c r="F296" s="86" t="s">
        <v>102</v>
      </c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86" t="s">
        <v>104</v>
      </c>
      <c r="S296" s="17"/>
      <c r="T296" s="17"/>
      <c r="U296" s="17"/>
      <c r="V296" s="17"/>
      <c r="W296" s="17"/>
      <c r="X296" s="86" t="s">
        <v>124</v>
      </c>
      <c r="Y296" s="17"/>
      <c r="Z296" s="17"/>
      <c r="AA296" s="17"/>
      <c r="AB296" s="86" t="s">
        <v>124</v>
      </c>
      <c r="AC296" s="17"/>
      <c r="AD296" s="17"/>
      <c r="AE296" s="17"/>
      <c r="AF296" s="17"/>
      <c r="AG296" s="17"/>
      <c r="AH296" s="86" t="s">
        <v>104</v>
      </c>
      <c r="AI296" s="17"/>
      <c r="AJ296" s="17"/>
      <c r="AK296" s="17"/>
      <c r="AL296" s="17"/>
      <c r="AM296" s="31"/>
      <c r="AN296" s="31"/>
      <c r="AO296" s="31"/>
      <c r="AP296" s="31"/>
      <c r="AQ296" s="28">
        <f t="shared" si="53"/>
        <v>5</v>
      </c>
      <c r="AR296" s="3">
        <f t="shared" si="55"/>
        <v>102</v>
      </c>
      <c r="AS296" s="8">
        <f t="shared" si="54"/>
        <v>4.9019607843137254E-2</v>
      </c>
    </row>
    <row r="297" spans="1:45" x14ac:dyDescent="0.25">
      <c r="A297" s="112"/>
      <c r="B297" s="114"/>
      <c r="C297" s="79" t="s">
        <v>122</v>
      </c>
      <c r="D297" s="38"/>
      <c r="E297" s="17"/>
      <c r="F297" s="86" t="s">
        <v>102</v>
      </c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86" t="s">
        <v>104</v>
      </c>
      <c r="S297" s="17"/>
      <c r="T297" s="17"/>
      <c r="U297" s="17"/>
      <c r="V297" s="17"/>
      <c r="W297" s="17"/>
      <c r="X297" s="86" t="s">
        <v>124</v>
      </c>
      <c r="Y297" s="17"/>
      <c r="Z297" s="17"/>
      <c r="AA297" s="17"/>
      <c r="AB297" s="86" t="s">
        <v>124</v>
      </c>
      <c r="AC297" s="17"/>
      <c r="AD297" s="17"/>
      <c r="AE297" s="17"/>
      <c r="AF297" s="17"/>
      <c r="AG297" s="17"/>
      <c r="AH297" s="86" t="s">
        <v>104</v>
      </c>
      <c r="AI297" s="17"/>
      <c r="AJ297" s="17"/>
      <c r="AK297" s="17"/>
      <c r="AL297" s="17"/>
      <c r="AM297" s="31"/>
      <c r="AN297" s="31"/>
      <c r="AO297" s="31"/>
      <c r="AP297" s="31"/>
      <c r="AQ297" s="28">
        <f t="shared" si="53"/>
        <v>5</v>
      </c>
      <c r="AR297" s="3">
        <f t="shared" si="55"/>
        <v>102</v>
      </c>
      <c r="AS297" s="8">
        <f t="shared" si="54"/>
        <v>4.9019607843137254E-2</v>
      </c>
    </row>
    <row r="298" spans="1:45" ht="12.75" customHeight="1" x14ac:dyDescent="0.25">
      <c r="A298" s="112"/>
      <c r="B298" s="115"/>
      <c r="C298" s="37" t="s">
        <v>123</v>
      </c>
      <c r="D298" s="38"/>
      <c r="E298" s="17"/>
      <c r="F298" s="86" t="s">
        <v>102</v>
      </c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86" t="s">
        <v>104</v>
      </c>
      <c r="S298" s="17"/>
      <c r="T298" s="17"/>
      <c r="U298" s="17"/>
      <c r="V298" s="17"/>
      <c r="W298" s="17"/>
      <c r="X298" s="86" t="s">
        <v>124</v>
      </c>
      <c r="Y298" s="17"/>
      <c r="Z298" s="17"/>
      <c r="AA298" s="17"/>
      <c r="AB298" s="86" t="s">
        <v>124</v>
      </c>
      <c r="AC298" s="17"/>
      <c r="AD298" s="17"/>
      <c r="AE298" s="17"/>
      <c r="AF298" s="17"/>
      <c r="AG298" s="17"/>
      <c r="AH298" s="86" t="s">
        <v>104</v>
      </c>
      <c r="AI298" s="17"/>
      <c r="AJ298" s="17"/>
      <c r="AK298" s="17"/>
      <c r="AL298" s="17"/>
      <c r="AM298" s="31"/>
      <c r="AN298" s="31"/>
      <c r="AO298" s="31"/>
      <c r="AP298" s="31"/>
      <c r="AQ298" s="28">
        <f t="shared" si="53"/>
        <v>5</v>
      </c>
      <c r="AR298" s="3">
        <f t="shared" si="55"/>
        <v>102</v>
      </c>
      <c r="AS298" s="8">
        <f t="shared" si="54"/>
        <v>4.9019607843137254E-2</v>
      </c>
    </row>
    <row r="299" spans="1:45" ht="12.75" customHeight="1" x14ac:dyDescent="0.25">
      <c r="A299" s="112"/>
      <c r="B299" s="113" t="s">
        <v>27</v>
      </c>
      <c r="C299" s="37" t="s">
        <v>87</v>
      </c>
      <c r="D299" s="38"/>
      <c r="E299" s="17"/>
      <c r="F299" s="86" t="s">
        <v>102</v>
      </c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86" t="s">
        <v>104</v>
      </c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31"/>
      <c r="AN299" s="31"/>
      <c r="AO299" s="31"/>
      <c r="AP299" s="31"/>
      <c r="AQ299" s="28">
        <f t="shared" si="53"/>
        <v>2</v>
      </c>
      <c r="AR299" s="3">
        <f t="shared" si="55"/>
        <v>102</v>
      </c>
      <c r="AS299" s="8">
        <f t="shared" si="54"/>
        <v>1.9607843137254902E-2</v>
      </c>
    </row>
    <row r="300" spans="1:45" ht="12.75" customHeight="1" x14ac:dyDescent="0.25">
      <c r="A300" s="112"/>
      <c r="B300" s="114"/>
      <c r="C300" s="37" t="s">
        <v>88</v>
      </c>
      <c r="D300" s="36"/>
      <c r="E300" s="17"/>
      <c r="F300" s="86" t="s">
        <v>102</v>
      </c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86" t="s">
        <v>104</v>
      </c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31"/>
      <c r="AN300" s="31"/>
      <c r="AO300" s="31"/>
      <c r="AP300" s="31"/>
      <c r="AQ300" s="28">
        <f t="shared" si="53"/>
        <v>2</v>
      </c>
      <c r="AR300" s="3">
        <f t="shared" si="55"/>
        <v>102</v>
      </c>
      <c r="AS300" s="8">
        <f t="shared" si="54"/>
        <v>1.9607843137254902E-2</v>
      </c>
    </row>
    <row r="301" spans="1:45" ht="12.75" customHeight="1" x14ac:dyDescent="0.25">
      <c r="A301" s="112"/>
      <c r="B301" s="114"/>
      <c r="C301" s="79" t="s">
        <v>89</v>
      </c>
      <c r="D301" s="43"/>
      <c r="E301" s="17"/>
      <c r="F301" s="86" t="s">
        <v>102</v>
      </c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86" t="s">
        <v>104</v>
      </c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31"/>
      <c r="AN301" s="31"/>
      <c r="AO301" s="31"/>
      <c r="AP301" s="31"/>
      <c r="AQ301" s="28">
        <f t="shared" si="53"/>
        <v>2</v>
      </c>
      <c r="AR301" s="3">
        <f t="shared" si="55"/>
        <v>102</v>
      </c>
      <c r="AS301" s="8">
        <f t="shared" si="54"/>
        <v>1.9607843137254902E-2</v>
      </c>
    </row>
    <row r="302" spans="1:45" ht="12.75" customHeight="1" x14ac:dyDescent="0.25">
      <c r="A302" s="112"/>
      <c r="B302" s="114"/>
      <c r="C302" s="79" t="s">
        <v>121</v>
      </c>
      <c r="D302" s="43"/>
      <c r="E302" s="17"/>
      <c r="F302" s="86" t="s">
        <v>102</v>
      </c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86" t="s">
        <v>104</v>
      </c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31"/>
      <c r="AN302" s="31"/>
      <c r="AO302" s="31"/>
      <c r="AP302" s="31"/>
      <c r="AQ302" s="28">
        <f t="shared" si="53"/>
        <v>2</v>
      </c>
      <c r="AR302" s="3">
        <f t="shared" si="55"/>
        <v>102</v>
      </c>
      <c r="AS302" s="8">
        <f t="shared" si="54"/>
        <v>1.9607843137254902E-2</v>
      </c>
    </row>
    <row r="303" spans="1:45" ht="12.75" customHeight="1" x14ac:dyDescent="0.25">
      <c r="A303" s="112"/>
      <c r="B303" s="114"/>
      <c r="C303" s="79" t="s">
        <v>122</v>
      </c>
      <c r="D303" s="43"/>
      <c r="E303" s="17"/>
      <c r="F303" s="86" t="s">
        <v>102</v>
      </c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86" t="s">
        <v>104</v>
      </c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31"/>
      <c r="AN303" s="31"/>
      <c r="AO303" s="31"/>
      <c r="AP303" s="31"/>
      <c r="AQ303" s="28">
        <f t="shared" si="53"/>
        <v>2</v>
      </c>
      <c r="AR303" s="3">
        <f t="shared" si="55"/>
        <v>102</v>
      </c>
      <c r="AS303" s="8">
        <f t="shared" si="54"/>
        <v>1.9607843137254902E-2</v>
      </c>
    </row>
    <row r="304" spans="1:45" x14ac:dyDescent="0.25">
      <c r="A304" s="112"/>
      <c r="B304" s="115"/>
      <c r="C304" s="37" t="s">
        <v>123</v>
      </c>
      <c r="D304" s="38"/>
      <c r="E304" s="17"/>
      <c r="F304" s="86" t="s">
        <v>102</v>
      </c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86" t="s">
        <v>104</v>
      </c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31"/>
      <c r="AN304" s="31"/>
      <c r="AO304" s="31"/>
      <c r="AP304" s="31"/>
      <c r="AQ304" s="28">
        <f t="shared" si="53"/>
        <v>2</v>
      </c>
      <c r="AR304" s="3">
        <f t="shared" si="55"/>
        <v>102</v>
      </c>
      <c r="AS304" s="8">
        <f t="shared" si="54"/>
        <v>1.9607843137254902E-2</v>
      </c>
    </row>
    <row r="305" spans="1:45" x14ac:dyDescent="0.25">
      <c r="A305" s="112"/>
      <c r="B305" s="113" t="s">
        <v>12</v>
      </c>
      <c r="C305" s="37" t="s">
        <v>87</v>
      </c>
      <c r="D305" s="36"/>
      <c r="E305" s="17"/>
      <c r="F305" s="86" t="s">
        <v>102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86" t="s">
        <v>104</v>
      </c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31"/>
      <c r="AN305" s="31"/>
      <c r="AO305" s="31"/>
      <c r="AP305" s="31"/>
      <c r="AQ305" s="28">
        <f t="shared" si="53"/>
        <v>2</v>
      </c>
      <c r="AR305" s="3">
        <f t="shared" si="55"/>
        <v>102</v>
      </c>
      <c r="AS305" s="8">
        <f t="shared" si="54"/>
        <v>1.9607843137254902E-2</v>
      </c>
    </row>
    <row r="306" spans="1:45" x14ac:dyDescent="0.25">
      <c r="A306" s="112"/>
      <c r="B306" s="114"/>
      <c r="C306" s="37" t="s">
        <v>88</v>
      </c>
      <c r="D306" s="38"/>
      <c r="E306" s="17"/>
      <c r="F306" s="86" t="s">
        <v>102</v>
      </c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86" t="s">
        <v>104</v>
      </c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31"/>
      <c r="AN306" s="31"/>
      <c r="AO306" s="31"/>
      <c r="AP306" s="31"/>
      <c r="AQ306" s="28">
        <f t="shared" si="53"/>
        <v>2</v>
      </c>
      <c r="AR306" s="3">
        <f t="shared" si="55"/>
        <v>102</v>
      </c>
      <c r="AS306" s="8">
        <f t="shared" si="54"/>
        <v>1.9607843137254902E-2</v>
      </c>
    </row>
    <row r="307" spans="1:45" x14ac:dyDescent="0.25">
      <c r="A307" s="112"/>
      <c r="B307" s="114"/>
      <c r="C307" s="79" t="s">
        <v>89</v>
      </c>
      <c r="D307" s="38"/>
      <c r="E307" s="17"/>
      <c r="F307" s="86" t="s">
        <v>102</v>
      </c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86" t="s">
        <v>104</v>
      </c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31"/>
      <c r="AN307" s="31"/>
      <c r="AO307" s="31"/>
      <c r="AP307" s="31"/>
      <c r="AQ307" s="28">
        <f t="shared" si="53"/>
        <v>2</v>
      </c>
      <c r="AR307" s="3">
        <f t="shared" si="55"/>
        <v>102</v>
      </c>
      <c r="AS307" s="8">
        <f t="shared" si="54"/>
        <v>1.9607843137254902E-2</v>
      </c>
    </row>
    <row r="308" spans="1:45" x14ac:dyDescent="0.25">
      <c r="A308" s="112"/>
      <c r="B308" s="114"/>
      <c r="C308" s="79" t="s">
        <v>121</v>
      </c>
      <c r="D308" s="38"/>
      <c r="E308" s="17"/>
      <c r="F308" s="86" t="s">
        <v>102</v>
      </c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86" t="s">
        <v>104</v>
      </c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31"/>
      <c r="AN308" s="31"/>
      <c r="AO308" s="31"/>
      <c r="AP308" s="31"/>
      <c r="AQ308" s="28">
        <f t="shared" si="53"/>
        <v>2</v>
      </c>
      <c r="AR308" s="3">
        <f t="shared" si="55"/>
        <v>102</v>
      </c>
      <c r="AS308" s="8">
        <f t="shared" si="54"/>
        <v>1.9607843137254902E-2</v>
      </c>
    </row>
    <row r="309" spans="1:45" x14ac:dyDescent="0.25">
      <c r="A309" s="112"/>
      <c r="B309" s="114"/>
      <c r="C309" s="79" t="s">
        <v>122</v>
      </c>
      <c r="D309" s="38"/>
      <c r="E309" s="17"/>
      <c r="F309" s="86" t="s">
        <v>102</v>
      </c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86" t="s">
        <v>104</v>
      </c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31"/>
      <c r="AN309" s="31"/>
      <c r="AO309" s="31"/>
      <c r="AP309" s="31"/>
      <c r="AQ309" s="28">
        <f t="shared" si="53"/>
        <v>2</v>
      </c>
      <c r="AR309" s="3">
        <f t="shared" si="55"/>
        <v>102</v>
      </c>
      <c r="AS309" s="8">
        <f t="shared" si="54"/>
        <v>1.9607843137254902E-2</v>
      </c>
    </row>
    <row r="310" spans="1:45" ht="12.75" customHeight="1" x14ac:dyDescent="0.25">
      <c r="A310" s="112"/>
      <c r="B310" s="115"/>
      <c r="C310" s="37" t="s">
        <v>123</v>
      </c>
      <c r="D310" s="38"/>
      <c r="E310" s="17"/>
      <c r="F310" s="86" t="s">
        <v>102</v>
      </c>
      <c r="G310" s="17"/>
      <c r="H310" s="17"/>
      <c r="I310" s="30"/>
      <c r="J310" s="17"/>
      <c r="K310" s="17"/>
      <c r="L310" s="17"/>
      <c r="M310" s="17"/>
      <c r="N310" s="17"/>
      <c r="O310" s="17"/>
      <c r="P310" s="17"/>
      <c r="Q310" s="17"/>
      <c r="R310" s="86" t="s">
        <v>104</v>
      </c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31"/>
      <c r="AN310" s="31"/>
      <c r="AO310" s="31"/>
      <c r="AP310" s="31"/>
      <c r="AQ310" s="28">
        <f t="shared" si="53"/>
        <v>2</v>
      </c>
      <c r="AR310" s="3">
        <f t="shared" si="55"/>
        <v>102</v>
      </c>
      <c r="AS310" s="8">
        <f t="shared" si="54"/>
        <v>1.9607843137254902E-2</v>
      </c>
    </row>
    <row r="311" spans="1:45" ht="12.75" customHeight="1" x14ac:dyDescent="0.25">
      <c r="A311" s="112"/>
      <c r="B311" s="113" t="s">
        <v>74</v>
      </c>
      <c r="C311" s="37" t="s">
        <v>87</v>
      </c>
      <c r="D311" s="38"/>
      <c r="E311" s="17"/>
      <c r="F311" s="17"/>
      <c r="G311" s="86" t="s">
        <v>102</v>
      </c>
      <c r="H311" s="32"/>
      <c r="I311" s="30"/>
      <c r="J311" s="17"/>
      <c r="K311" s="17"/>
      <c r="L311" s="17"/>
      <c r="M311" s="17"/>
      <c r="N311" s="17"/>
      <c r="O311" s="17"/>
      <c r="P311" s="17"/>
      <c r="Q311" s="17"/>
      <c r="R311" s="17"/>
      <c r="S311" s="86" t="s">
        <v>104</v>
      </c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86" t="s">
        <v>104</v>
      </c>
      <c r="AH311" s="17"/>
      <c r="AI311" s="17"/>
      <c r="AJ311" s="17"/>
      <c r="AK311" s="17"/>
      <c r="AL311" s="17"/>
      <c r="AM311" s="31"/>
      <c r="AN311" s="31"/>
      <c r="AO311" s="31"/>
      <c r="AP311" s="31"/>
      <c r="AQ311" s="28">
        <f t="shared" si="53"/>
        <v>3</v>
      </c>
      <c r="AR311" s="3">
        <f t="shared" si="55"/>
        <v>102</v>
      </c>
      <c r="AS311" s="8">
        <f t="shared" si="54"/>
        <v>2.9411764705882353E-2</v>
      </c>
    </row>
    <row r="312" spans="1:45" ht="12.75" customHeight="1" x14ac:dyDescent="0.25">
      <c r="A312" s="112"/>
      <c r="B312" s="114"/>
      <c r="C312" s="37" t="s">
        <v>88</v>
      </c>
      <c r="D312" s="66"/>
      <c r="E312" s="17"/>
      <c r="F312" s="17"/>
      <c r="G312" s="86" t="s">
        <v>102</v>
      </c>
      <c r="H312" s="30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86" t="s">
        <v>104</v>
      </c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86" t="s">
        <v>104</v>
      </c>
      <c r="AH312" s="17"/>
      <c r="AI312" s="17"/>
      <c r="AJ312" s="17"/>
      <c r="AK312" s="17"/>
      <c r="AL312" s="17"/>
      <c r="AM312" s="31"/>
      <c r="AN312" s="31"/>
      <c r="AO312" s="31"/>
      <c r="AP312" s="31"/>
      <c r="AQ312" s="28">
        <f t="shared" si="53"/>
        <v>3</v>
      </c>
      <c r="AR312" s="3">
        <f t="shared" si="55"/>
        <v>102</v>
      </c>
      <c r="AS312" s="8">
        <f t="shared" si="54"/>
        <v>2.9411764705882353E-2</v>
      </c>
    </row>
    <row r="313" spans="1:45" ht="12.75" customHeight="1" x14ac:dyDescent="0.25">
      <c r="A313" s="112"/>
      <c r="B313" s="114"/>
      <c r="C313" s="79" t="s">
        <v>89</v>
      </c>
      <c r="D313" s="66"/>
      <c r="E313" s="17"/>
      <c r="F313" s="17"/>
      <c r="G313" s="86" t="s">
        <v>102</v>
      </c>
      <c r="H313" s="30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86" t="s">
        <v>104</v>
      </c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86" t="s">
        <v>104</v>
      </c>
      <c r="AH313" s="17"/>
      <c r="AI313" s="17"/>
      <c r="AJ313" s="17"/>
      <c r="AK313" s="17"/>
      <c r="AL313" s="17"/>
      <c r="AM313" s="31"/>
      <c r="AN313" s="31"/>
      <c r="AO313" s="31"/>
      <c r="AP313" s="31"/>
      <c r="AQ313" s="28">
        <f t="shared" si="53"/>
        <v>3</v>
      </c>
      <c r="AR313" s="3">
        <f t="shared" si="55"/>
        <v>102</v>
      </c>
      <c r="AS313" s="8">
        <f t="shared" si="54"/>
        <v>2.9411764705882353E-2</v>
      </c>
    </row>
    <row r="314" spans="1:45" ht="12.75" customHeight="1" x14ac:dyDescent="0.25">
      <c r="A314" s="112"/>
      <c r="B314" s="114"/>
      <c r="C314" s="79" t="s">
        <v>121</v>
      </c>
      <c r="D314" s="66"/>
      <c r="E314" s="17"/>
      <c r="F314" s="17"/>
      <c r="G314" s="86" t="s">
        <v>102</v>
      </c>
      <c r="H314" s="30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86" t="s">
        <v>104</v>
      </c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86" t="s">
        <v>104</v>
      </c>
      <c r="AH314" s="17"/>
      <c r="AI314" s="17"/>
      <c r="AJ314" s="17"/>
      <c r="AK314" s="17"/>
      <c r="AL314" s="17"/>
      <c r="AM314" s="31"/>
      <c r="AN314" s="31"/>
      <c r="AO314" s="31"/>
      <c r="AP314" s="31"/>
      <c r="AQ314" s="28">
        <f t="shared" si="53"/>
        <v>3</v>
      </c>
      <c r="AR314" s="3">
        <f t="shared" si="55"/>
        <v>102</v>
      </c>
      <c r="AS314" s="8">
        <f t="shared" si="54"/>
        <v>2.9411764705882353E-2</v>
      </c>
    </row>
    <row r="315" spans="1:45" ht="12.75" customHeight="1" x14ac:dyDescent="0.25">
      <c r="A315" s="112"/>
      <c r="B315" s="114"/>
      <c r="C315" s="79" t="s">
        <v>122</v>
      </c>
      <c r="D315" s="66"/>
      <c r="E315" s="17"/>
      <c r="F315" s="17"/>
      <c r="G315" s="86" t="s">
        <v>102</v>
      </c>
      <c r="H315" s="30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86" t="s">
        <v>104</v>
      </c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86" t="s">
        <v>104</v>
      </c>
      <c r="AH315" s="17"/>
      <c r="AI315" s="17"/>
      <c r="AJ315" s="17"/>
      <c r="AK315" s="17"/>
      <c r="AL315" s="17"/>
      <c r="AM315" s="31"/>
      <c r="AN315" s="31"/>
      <c r="AO315" s="31"/>
      <c r="AP315" s="31"/>
      <c r="AQ315" s="28">
        <f t="shared" si="53"/>
        <v>3</v>
      </c>
      <c r="AR315" s="3">
        <f t="shared" si="55"/>
        <v>102</v>
      </c>
      <c r="AS315" s="8">
        <f t="shared" si="54"/>
        <v>2.9411764705882353E-2</v>
      </c>
    </row>
    <row r="316" spans="1:45" ht="12.75" customHeight="1" x14ac:dyDescent="0.25">
      <c r="A316" s="112"/>
      <c r="B316" s="115"/>
      <c r="C316" s="37" t="s">
        <v>123</v>
      </c>
      <c r="D316" s="38"/>
      <c r="E316" s="17"/>
      <c r="F316" s="17"/>
      <c r="G316" s="86" t="s">
        <v>102</v>
      </c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86" t="s">
        <v>104</v>
      </c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86" t="s">
        <v>104</v>
      </c>
      <c r="AH316" s="17"/>
      <c r="AI316" s="31"/>
      <c r="AJ316" s="31"/>
      <c r="AK316" s="17"/>
      <c r="AL316" s="17"/>
      <c r="AM316" s="31"/>
      <c r="AN316" s="31"/>
      <c r="AO316" s="31"/>
      <c r="AP316" s="31"/>
      <c r="AQ316" s="28">
        <f t="shared" si="53"/>
        <v>3</v>
      </c>
      <c r="AR316" s="3">
        <f t="shared" si="55"/>
        <v>102</v>
      </c>
      <c r="AS316" s="8">
        <f t="shared" si="54"/>
        <v>2.9411764705882353E-2</v>
      </c>
    </row>
    <row r="317" spans="1:45" x14ac:dyDescent="0.25">
      <c r="A317" s="112"/>
      <c r="B317" s="113" t="s">
        <v>75</v>
      </c>
      <c r="C317" s="37" t="s">
        <v>87</v>
      </c>
      <c r="D317" s="38"/>
      <c r="E317" s="17"/>
      <c r="F317" s="17"/>
      <c r="G317" s="86" t="s">
        <v>102</v>
      </c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86" t="s">
        <v>104</v>
      </c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86" t="s">
        <v>104</v>
      </c>
      <c r="AH317" s="17"/>
      <c r="AI317" s="31"/>
      <c r="AJ317" s="31"/>
      <c r="AK317" s="17"/>
      <c r="AL317" s="17"/>
      <c r="AM317" s="31"/>
      <c r="AN317" s="31"/>
      <c r="AO317" s="31"/>
      <c r="AP317" s="31"/>
      <c r="AQ317" s="28">
        <f t="shared" si="53"/>
        <v>3</v>
      </c>
      <c r="AR317" s="3">
        <f t="shared" si="55"/>
        <v>102</v>
      </c>
      <c r="AS317" s="8">
        <f t="shared" si="54"/>
        <v>2.9411764705882353E-2</v>
      </c>
    </row>
    <row r="318" spans="1:45" ht="12.75" customHeight="1" x14ac:dyDescent="0.25">
      <c r="A318" s="112"/>
      <c r="B318" s="114"/>
      <c r="C318" s="37" t="s">
        <v>88</v>
      </c>
      <c r="D318" s="38"/>
      <c r="E318" s="17"/>
      <c r="F318" s="17"/>
      <c r="G318" s="86" t="s">
        <v>102</v>
      </c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86" t="s">
        <v>104</v>
      </c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86" t="s">
        <v>104</v>
      </c>
      <c r="AH318" s="17"/>
      <c r="AI318" s="31"/>
      <c r="AJ318" s="31"/>
      <c r="AK318" s="17"/>
      <c r="AL318" s="17"/>
      <c r="AM318" s="31"/>
      <c r="AN318" s="31"/>
      <c r="AO318" s="31"/>
      <c r="AP318" s="31"/>
      <c r="AQ318" s="28">
        <f t="shared" si="53"/>
        <v>3</v>
      </c>
      <c r="AR318" s="3">
        <f t="shared" si="55"/>
        <v>102</v>
      </c>
      <c r="AS318" s="8">
        <f t="shared" si="54"/>
        <v>2.9411764705882353E-2</v>
      </c>
    </row>
    <row r="319" spans="1:45" ht="12.75" customHeight="1" x14ac:dyDescent="0.25">
      <c r="A319" s="112"/>
      <c r="B319" s="114"/>
      <c r="C319" s="79" t="s">
        <v>89</v>
      </c>
      <c r="D319" s="38"/>
      <c r="E319" s="17"/>
      <c r="F319" s="17"/>
      <c r="G319" s="86" t="s">
        <v>102</v>
      </c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86" t="s">
        <v>104</v>
      </c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86" t="s">
        <v>104</v>
      </c>
      <c r="AH319" s="17"/>
      <c r="AI319" s="31"/>
      <c r="AJ319" s="31"/>
      <c r="AK319" s="17"/>
      <c r="AL319" s="17"/>
      <c r="AM319" s="31"/>
      <c r="AN319" s="31"/>
      <c r="AO319" s="31"/>
      <c r="AP319" s="31"/>
      <c r="AQ319" s="28">
        <f t="shared" si="53"/>
        <v>3</v>
      </c>
      <c r="AR319" s="3">
        <f t="shared" si="55"/>
        <v>102</v>
      </c>
      <c r="AS319" s="8">
        <f t="shared" si="54"/>
        <v>2.9411764705882353E-2</v>
      </c>
    </row>
    <row r="320" spans="1:45" ht="12.75" customHeight="1" x14ac:dyDescent="0.25">
      <c r="A320" s="112"/>
      <c r="B320" s="114"/>
      <c r="C320" s="79" t="s">
        <v>121</v>
      </c>
      <c r="D320" s="38"/>
      <c r="E320" s="17"/>
      <c r="F320" s="17"/>
      <c r="G320" s="86" t="s">
        <v>102</v>
      </c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86" t="s">
        <v>104</v>
      </c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86" t="s">
        <v>104</v>
      </c>
      <c r="AH320" s="17"/>
      <c r="AI320" s="31"/>
      <c r="AJ320" s="31"/>
      <c r="AK320" s="17"/>
      <c r="AL320" s="17"/>
      <c r="AM320" s="31"/>
      <c r="AN320" s="31"/>
      <c r="AO320" s="31"/>
      <c r="AP320" s="31"/>
      <c r="AQ320" s="28">
        <f t="shared" si="53"/>
        <v>3</v>
      </c>
      <c r="AR320" s="3">
        <f t="shared" si="55"/>
        <v>102</v>
      </c>
      <c r="AS320" s="8">
        <f t="shared" si="54"/>
        <v>2.9411764705882353E-2</v>
      </c>
    </row>
    <row r="321" spans="1:45" ht="12.75" customHeight="1" x14ac:dyDescent="0.25">
      <c r="A321" s="112"/>
      <c r="B321" s="114"/>
      <c r="C321" s="79" t="s">
        <v>122</v>
      </c>
      <c r="D321" s="38"/>
      <c r="E321" s="17"/>
      <c r="F321" s="17"/>
      <c r="G321" s="86" t="s">
        <v>102</v>
      </c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86" t="s">
        <v>104</v>
      </c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86" t="s">
        <v>104</v>
      </c>
      <c r="AH321" s="17"/>
      <c r="AI321" s="31"/>
      <c r="AJ321" s="31"/>
      <c r="AK321" s="17"/>
      <c r="AL321" s="17"/>
      <c r="AM321" s="31"/>
      <c r="AN321" s="31"/>
      <c r="AO321" s="31"/>
      <c r="AP321" s="31"/>
      <c r="AQ321" s="28">
        <f t="shared" si="53"/>
        <v>3</v>
      </c>
      <c r="AR321" s="3">
        <f t="shared" si="55"/>
        <v>102</v>
      </c>
      <c r="AS321" s="8">
        <f t="shared" si="54"/>
        <v>2.9411764705882353E-2</v>
      </c>
    </row>
    <row r="322" spans="1:45" ht="12.75" customHeight="1" x14ac:dyDescent="0.25">
      <c r="A322" s="112"/>
      <c r="B322" s="115"/>
      <c r="C322" s="37" t="s">
        <v>123</v>
      </c>
      <c r="D322" s="38"/>
      <c r="E322" s="17"/>
      <c r="F322" s="17"/>
      <c r="G322" s="86" t="s">
        <v>102</v>
      </c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86" t="s">
        <v>104</v>
      </c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86" t="s">
        <v>104</v>
      </c>
      <c r="AH322" s="17"/>
      <c r="AI322" s="31"/>
      <c r="AJ322" s="31"/>
      <c r="AK322" s="17"/>
      <c r="AL322" s="17"/>
      <c r="AM322" s="31"/>
      <c r="AN322" s="31"/>
      <c r="AO322" s="31"/>
      <c r="AP322" s="31"/>
      <c r="AQ322" s="28">
        <f t="shared" si="53"/>
        <v>3</v>
      </c>
      <c r="AR322" s="3">
        <f t="shared" si="55"/>
        <v>102</v>
      </c>
      <c r="AS322" s="8">
        <f t="shared" si="54"/>
        <v>2.9411764705882353E-2</v>
      </c>
    </row>
    <row r="323" spans="1:45" x14ac:dyDescent="0.25">
      <c r="A323" s="112"/>
      <c r="B323" s="113" t="s">
        <v>35</v>
      </c>
      <c r="C323" s="37" t="s">
        <v>87</v>
      </c>
      <c r="D323" s="36"/>
      <c r="E323" s="17"/>
      <c r="F323" s="17"/>
      <c r="G323" s="86" t="s">
        <v>102</v>
      </c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86" t="s">
        <v>104</v>
      </c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86" t="s">
        <v>104</v>
      </c>
      <c r="AJ323" s="31"/>
      <c r="AK323" s="17"/>
      <c r="AL323" s="17"/>
      <c r="AM323" s="31"/>
      <c r="AN323" s="31"/>
      <c r="AO323" s="31"/>
      <c r="AP323" s="31"/>
      <c r="AQ323" s="28">
        <f t="shared" si="53"/>
        <v>3</v>
      </c>
      <c r="AR323" s="3">
        <f t="shared" ref="AR323:AR328" si="56">34*1</f>
        <v>34</v>
      </c>
      <c r="AS323" s="8">
        <f t="shared" si="54"/>
        <v>8.8235294117647065E-2</v>
      </c>
    </row>
    <row r="324" spans="1:45" x14ac:dyDescent="0.25">
      <c r="A324" s="112"/>
      <c r="B324" s="114"/>
      <c r="C324" s="37" t="s">
        <v>88</v>
      </c>
      <c r="D324" s="36"/>
      <c r="E324" s="17"/>
      <c r="F324" s="17"/>
      <c r="G324" s="86" t="s">
        <v>102</v>
      </c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86" t="s">
        <v>104</v>
      </c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86" t="s">
        <v>104</v>
      </c>
      <c r="AJ324" s="31"/>
      <c r="AK324" s="17"/>
      <c r="AL324" s="17"/>
      <c r="AM324" s="31"/>
      <c r="AN324" s="31"/>
      <c r="AO324" s="31"/>
      <c r="AP324" s="31"/>
      <c r="AQ324" s="28">
        <f t="shared" si="53"/>
        <v>3</v>
      </c>
      <c r="AR324" s="3">
        <f t="shared" si="56"/>
        <v>34</v>
      </c>
      <c r="AS324" s="8">
        <f t="shared" si="54"/>
        <v>8.8235294117647065E-2</v>
      </c>
    </row>
    <row r="325" spans="1:45" x14ac:dyDescent="0.25">
      <c r="A325" s="112"/>
      <c r="B325" s="114"/>
      <c r="C325" s="79" t="s">
        <v>89</v>
      </c>
      <c r="D325" s="43"/>
      <c r="E325" s="17"/>
      <c r="F325" s="17"/>
      <c r="G325" s="86" t="s">
        <v>102</v>
      </c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86" t="s">
        <v>104</v>
      </c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86" t="s">
        <v>104</v>
      </c>
      <c r="AJ325" s="31"/>
      <c r="AK325" s="17"/>
      <c r="AL325" s="17"/>
      <c r="AM325" s="31"/>
      <c r="AN325" s="31"/>
      <c r="AO325" s="31"/>
      <c r="AP325" s="31"/>
      <c r="AQ325" s="28">
        <f t="shared" si="53"/>
        <v>3</v>
      </c>
      <c r="AR325" s="3">
        <f t="shared" si="56"/>
        <v>34</v>
      </c>
      <c r="AS325" s="8">
        <f t="shared" si="54"/>
        <v>8.8235294117647065E-2</v>
      </c>
    </row>
    <row r="326" spans="1:45" x14ac:dyDescent="0.25">
      <c r="A326" s="112"/>
      <c r="B326" s="114"/>
      <c r="C326" s="79" t="s">
        <v>121</v>
      </c>
      <c r="D326" s="43"/>
      <c r="E326" s="17"/>
      <c r="F326" s="17"/>
      <c r="G326" s="86" t="s">
        <v>102</v>
      </c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86" t="s">
        <v>104</v>
      </c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86" t="s">
        <v>104</v>
      </c>
      <c r="AJ326" s="31"/>
      <c r="AK326" s="17"/>
      <c r="AL326" s="17"/>
      <c r="AM326" s="31"/>
      <c r="AN326" s="31"/>
      <c r="AO326" s="31"/>
      <c r="AP326" s="31"/>
      <c r="AQ326" s="28">
        <f t="shared" si="53"/>
        <v>3</v>
      </c>
      <c r="AR326" s="3">
        <f t="shared" si="56"/>
        <v>34</v>
      </c>
      <c r="AS326" s="8">
        <f t="shared" si="54"/>
        <v>8.8235294117647065E-2</v>
      </c>
    </row>
    <row r="327" spans="1:45" x14ac:dyDescent="0.25">
      <c r="A327" s="112"/>
      <c r="B327" s="114"/>
      <c r="C327" s="79" t="s">
        <v>122</v>
      </c>
      <c r="D327" s="43"/>
      <c r="E327" s="17"/>
      <c r="F327" s="17"/>
      <c r="G327" s="86" t="s">
        <v>102</v>
      </c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86" t="s">
        <v>104</v>
      </c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86" t="s">
        <v>104</v>
      </c>
      <c r="AJ327" s="31"/>
      <c r="AK327" s="17"/>
      <c r="AL327" s="17"/>
      <c r="AM327" s="31"/>
      <c r="AN327" s="31"/>
      <c r="AO327" s="31"/>
      <c r="AP327" s="31"/>
      <c r="AQ327" s="28">
        <f t="shared" si="53"/>
        <v>3</v>
      </c>
      <c r="AR327" s="3">
        <f t="shared" si="56"/>
        <v>34</v>
      </c>
      <c r="AS327" s="8">
        <f t="shared" si="54"/>
        <v>8.8235294117647065E-2</v>
      </c>
    </row>
    <row r="328" spans="1:45" x14ac:dyDescent="0.25">
      <c r="A328" s="112"/>
      <c r="B328" s="114"/>
      <c r="C328" s="37" t="s">
        <v>123</v>
      </c>
      <c r="D328" s="36"/>
      <c r="E328" s="17"/>
      <c r="F328" s="17"/>
      <c r="G328" s="86" t="s">
        <v>102</v>
      </c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86" t="s">
        <v>104</v>
      </c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86" t="s">
        <v>104</v>
      </c>
      <c r="AJ328" s="31"/>
      <c r="AK328" s="17"/>
      <c r="AL328" s="17"/>
      <c r="AM328" s="31"/>
      <c r="AN328" s="31"/>
      <c r="AO328" s="31"/>
      <c r="AP328" s="31"/>
      <c r="AQ328" s="28">
        <f t="shared" si="53"/>
        <v>3</v>
      </c>
      <c r="AR328" s="3">
        <f t="shared" si="56"/>
        <v>34</v>
      </c>
      <c r="AS328" s="8">
        <f t="shared" si="54"/>
        <v>8.8235294117647065E-2</v>
      </c>
    </row>
    <row r="329" spans="1:45" x14ac:dyDescent="0.25">
      <c r="A329" s="112"/>
      <c r="B329" s="113" t="s">
        <v>28</v>
      </c>
      <c r="C329" s="37" t="s">
        <v>87</v>
      </c>
      <c r="D329" s="36"/>
      <c r="E329" s="17"/>
      <c r="F329" s="17"/>
      <c r="G329" s="17"/>
      <c r="H329" s="86" t="s">
        <v>102</v>
      </c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86" t="s">
        <v>104</v>
      </c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31"/>
      <c r="AJ329" s="31"/>
      <c r="AK329" s="17"/>
      <c r="AL329" s="17"/>
      <c r="AM329" s="31"/>
      <c r="AN329" s="31"/>
      <c r="AO329" s="31"/>
      <c r="AP329" s="31"/>
      <c r="AQ329" s="28">
        <f t="shared" si="53"/>
        <v>2</v>
      </c>
      <c r="AR329" s="3">
        <f>34*2</f>
        <v>68</v>
      </c>
      <c r="AS329" s="8">
        <f t="shared" si="54"/>
        <v>2.9411764705882353E-2</v>
      </c>
    </row>
    <row r="330" spans="1:45" x14ac:dyDescent="0.25">
      <c r="A330" s="112"/>
      <c r="B330" s="114"/>
      <c r="C330" s="37" t="s">
        <v>88</v>
      </c>
      <c r="D330" s="36"/>
      <c r="E330" s="17"/>
      <c r="F330" s="17"/>
      <c r="G330" s="17"/>
      <c r="H330" s="86" t="s">
        <v>102</v>
      </c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86" t="s">
        <v>104</v>
      </c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31"/>
      <c r="AJ330" s="31"/>
      <c r="AK330" s="17"/>
      <c r="AL330" s="17"/>
      <c r="AM330" s="31"/>
      <c r="AN330" s="31"/>
      <c r="AO330" s="31"/>
      <c r="AP330" s="31"/>
      <c r="AQ330" s="28">
        <f t="shared" si="53"/>
        <v>2</v>
      </c>
      <c r="AR330" s="3">
        <f t="shared" ref="AR330:AR334" si="57">34*2</f>
        <v>68</v>
      </c>
      <c r="AS330" s="8">
        <f t="shared" si="54"/>
        <v>2.9411764705882353E-2</v>
      </c>
    </row>
    <row r="331" spans="1:45" x14ac:dyDescent="0.25">
      <c r="A331" s="112"/>
      <c r="B331" s="114"/>
      <c r="C331" s="79" t="s">
        <v>89</v>
      </c>
      <c r="D331" s="43"/>
      <c r="E331" s="17"/>
      <c r="F331" s="17"/>
      <c r="G331" s="17"/>
      <c r="H331" s="86" t="s">
        <v>102</v>
      </c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86" t="s">
        <v>104</v>
      </c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31"/>
      <c r="AJ331" s="31"/>
      <c r="AK331" s="17"/>
      <c r="AL331" s="17"/>
      <c r="AM331" s="31"/>
      <c r="AN331" s="31"/>
      <c r="AO331" s="31"/>
      <c r="AP331" s="31"/>
      <c r="AQ331" s="28">
        <f t="shared" si="53"/>
        <v>2</v>
      </c>
      <c r="AR331" s="3">
        <f t="shared" si="57"/>
        <v>68</v>
      </c>
      <c r="AS331" s="8">
        <f t="shared" si="54"/>
        <v>2.9411764705882353E-2</v>
      </c>
    </row>
    <row r="332" spans="1:45" x14ac:dyDescent="0.25">
      <c r="A332" s="112"/>
      <c r="B332" s="114"/>
      <c r="C332" s="79" t="s">
        <v>121</v>
      </c>
      <c r="D332" s="43"/>
      <c r="E332" s="17"/>
      <c r="F332" s="17"/>
      <c r="G332" s="17"/>
      <c r="H332" s="86" t="s">
        <v>102</v>
      </c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86" t="s">
        <v>104</v>
      </c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31"/>
      <c r="AJ332" s="31"/>
      <c r="AK332" s="17"/>
      <c r="AL332" s="17"/>
      <c r="AM332" s="31"/>
      <c r="AN332" s="31"/>
      <c r="AO332" s="31"/>
      <c r="AP332" s="31"/>
      <c r="AQ332" s="28">
        <f t="shared" si="53"/>
        <v>2</v>
      </c>
      <c r="AR332" s="3">
        <f t="shared" si="57"/>
        <v>68</v>
      </c>
      <c r="AS332" s="8">
        <f t="shared" si="54"/>
        <v>2.9411764705882353E-2</v>
      </c>
    </row>
    <row r="333" spans="1:45" x14ac:dyDescent="0.25">
      <c r="A333" s="112"/>
      <c r="B333" s="114"/>
      <c r="C333" s="79" t="s">
        <v>122</v>
      </c>
      <c r="D333" s="43"/>
      <c r="E333" s="17"/>
      <c r="F333" s="17"/>
      <c r="G333" s="17"/>
      <c r="H333" s="86" t="s">
        <v>102</v>
      </c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86" t="s">
        <v>104</v>
      </c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31"/>
      <c r="AJ333" s="31"/>
      <c r="AK333" s="17"/>
      <c r="AL333" s="17"/>
      <c r="AM333" s="31"/>
      <c r="AN333" s="31"/>
      <c r="AO333" s="31"/>
      <c r="AP333" s="31"/>
      <c r="AQ333" s="28">
        <f t="shared" si="53"/>
        <v>2</v>
      </c>
      <c r="AR333" s="3">
        <f t="shared" si="57"/>
        <v>68</v>
      </c>
      <c r="AS333" s="8">
        <f t="shared" si="54"/>
        <v>2.9411764705882353E-2</v>
      </c>
    </row>
    <row r="334" spans="1:45" x14ac:dyDescent="0.25">
      <c r="A334" s="112"/>
      <c r="B334" s="115"/>
      <c r="C334" s="37" t="s">
        <v>123</v>
      </c>
      <c r="D334" s="36"/>
      <c r="E334" s="17"/>
      <c r="F334" s="17"/>
      <c r="G334" s="17"/>
      <c r="H334" s="86" t="s">
        <v>102</v>
      </c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86" t="s">
        <v>104</v>
      </c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31"/>
      <c r="AJ334" s="31"/>
      <c r="AK334" s="17"/>
      <c r="AL334" s="17"/>
      <c r="AM334" s="31"/>
      <c r="AN334" s="31"/>
      <c r="AO334" s="31"/>
      <c r="AP334" s="31"/>
      <c r="AQ334" s="28">
        <f t="shared" si="53"/>
        <v>2</v>
      </c>
      <c r="AR334" s="3">
        <f t="shared" si="57"/>
        <v>68</v>
      </c>
      <c r="AS334" s="8">
        <f t="shared" si="54"/>
        <v>2.9411764705882353E-2</v>
      </c>
    </row>
    <row r="335" spans="1:45" x14ac:dyDescent="0.25">
      <c r="A335" s="112"/>
      <c r="B335" s="113" t="s">
        <v>32</v>
      </c>
      <c r="C335" s="37" t="s">
        <v>87</v>
      </c>
      <c r="D335" s="36"/>
      <c r="E335" s="17"/>
      <c r="F335" s="17"/>
      <c r="G335" s="17"/>
      <c r="H335" s="86" t="s">
        <v>102</v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86" t="s">
        <v>104</v>
      </c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31"/>
      <c r="AJ335" s="31"/>
      <c r="AK335" s="17"/>
      <c r="AL335" s="17"/>
      <c r="AM335" s="31"/>
      <c r="AN335" s="31"/>
      <c r="AO335" s="31"/>
      <c r="AP335" s="31"/>
      <c r="AQ335" s="28">
        <f t="shared" si="53"/>
        <v>2</v>
      </c>
      <c r="AR335" s="3">
        <f>34*1</f>
        <v>34</v>
      </c>
      <c r="AS335" s="8">
        <f t="shared" si="54"/>
        <v>5.8823529411764705E-2</v>
      </c>
    </row>
    <row r="336" spans="1:45" x14ac:dyDescent="0.25">
      <c r="A336" s="112"/>
      <c r="B336" s="114"/>
      <c r="C336" s="37" t="s">
        <v>88</v>
      </c>
      <c r="D336" s="36"/>
      <c r="E336" s="17"/>
      <c r="F336" s="17"/>
      <c r="G336" s="17"/>
      <c r="H336" s="86" t="s">
        <v>102</v>
      </c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86" t="s">
        <v>104</v>
      </c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31"/>
      <c r="AJ336" s="31"/>
      <c r="AK336" s="17"/>
      <c r="AL336" s="17"/>
      <c r="AM336" s="31"/>
      <c r="AN336" s="31"/>
      <c r="AO336" s="31"/>
      <c r="AP336" s="31"/>
      <c r="AQ336" s="28">
        <f t="shared" si="53"/>
        <v>2</v>
      </c>
      <c r="AR336" s="3">
        <f t="shared" ref="AR336:AR340" si="58">34*1</f>
        <v>34</v>
      </c>
      <c r="AS336" s="8">
        <f t="shared" si="54"/>
        <v>5.8823529411764705E-2</v>
      </c>
    </row>
    <row r="337" spans="1:45" x14ac:dyDescent="0.25">
      <c r="A337" s="112"/>
      <c r="B337" s="114"/>
      <c r="C337" s="79" t="s">
        <v>89</v>
      </c>
      <c r="D337" s="43"/>
      <c r="E337" s="17"/>
      <c r="F337" s="17"/>
      <c r="G337" s="17"/>
      <c r="H337" s="86" t="s">
        <v>102</v>
      </c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86" t="s">
        <v>104</v>
      </c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31"/>
      <c r="AJ337" s="31"/>
      <c r="AK337" s="17"/>
      <c r="AL337" s="17"/>
      <c r="AM337" s="31"/>
      <c r="AN337" s="31"/>
      <c r="AO337" s="31"/>
      <c r="AP337" s="31"/>
      <c r="AQ337" s="28">
        <f t="shared" si="53"/>
        <v>2</v>
      </c>
      <c r="AR337" s="3">
        <f t="shared" si="58"/>
        <v>34</v>
      </c>
      <c r="AS337" s="8">
        <f t="shared" si="54"/>
        <v>5.8823529411764705E-2</v>
      </c>
    </row>
    <row r="338" spans="1:45" x14ac:dyDescent="0.25">
      <c r="A338" s="112"/>
      <c r="B338" s="114"/>
      <c r="C338" s="79" t="s">
        <v>121</v>
      </c>
      <c r="D338" s="43"/>
      <c r="E338" s="17"/>
      <c r="F338" s="17"/>
      <c r="G338" s="17"/>
      <c r="H338" s="86" t="s">
        <v>102</v>
      </c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86" t="s">
        <v>104</v>
      </c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31"/>
      <c r="AJ338" s="31"/>
      <c r="AK338" s="17"/>
      <c r="AL338" s="17"/>
      <c r="AM338" s="31"/>
      <c r="AN338" s="31"/>
      <c r="AO338" s="31"/>
      <c r="AP338" s="31"/>
      <c r="AQ338" s="28">
        <f t="shared" si="53"/>
        <v>2</v>
      </c>
      <c r="AR338" s="3">
        <f t="shared" si="58"/>
        <v>34</v>
      </c>
      <c r="AS338" s="8">
        <f t="shared" si="54"/>
        <v>5.8823529411764705E-2</v>
      </c>
    </row>
    <row r="339" spans="1:45" x14ac:dyDescent="0.25">
      <c r="A339" s="112"/>
      <c r="B339" s="114"/>
      <c r="C339" s="79" t="s">
        <v>122</v>
      </c>
      <c r="D339" s="43"/>
      <c r="E339" s="17"/>
      <c r="F339" s="17"/>
      <c r="G339" s="17"/>
      <c r="H339" s="86" t="s">
        <v>102</v>
      </c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86" t="s">
        <v>104</v>
      </c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31"/>
      <c r="AJ339" s="31"/>
      <c r="AK339" s="17"/>
      <c r="AL339" s="17"/>
      <c r="AM339" s="31"/>
      <c r="AN339" s="31"/>
      <c r="AO339" s="31"/>
      <c r="AP339" s="31"/>
      <c r="AQ339" s="28">
        <f t="shared" si="53"/>
        <v>2</v>
      </c>
      <c r="AR339" s="3">
        <f t="shared" si="58"/>
        <v>34</v>
      </c>
      <c r="AS339" s="8">
        <f t="shared" si="54"/>
        <v>5.8823529411764705E-2</v>
      </c>
    </row>
    <row r="340" spans="1:45" x14ac:dyDescent="0.25">
      <c r="A340" s="112"/>
      <c r="B340" s="115"/>
      <c r="C340" s="37" t="s">
        <v>123</v>
      </c>
      <c r="D340" s="36"/>
      <c r="E340" s="17"/>
      <c r="F340" s="17"/>
      <c r="G340" s="17"/>
      <c r="H340" s="86" t="s">
        <v>102</v>
      </c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86" t="s">
        <v>104</v>
      </c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31"/>
      <c r="AJ340" s="31"/>
      <c r="AK340" s="17"/>
      <c r="AL340" s="17"/>
      <c r="AM340" s="31"/>
      <c r="AN340" s="31"/>
      <c r="AO340" s="31"/>
      <c r="AP340" s="31"/>
      <c r="AQ340" s="28">
        <f t="shared" si="53"/>
        <v>2</v>
      </c>
      <c r="AR340" s="3">
        <f t="shared" si="58"/>
        <v>34</v>
      </c>
      <c r="AS340" s="8">
        <f t="shared" si="54"/>
        <v>5.8823529411764705E-2</v>
      </c>
    </row>
    <row r="341" spans="1:45" x14ac:dyDescent="0.25">
      <c r="A341" s="112"/>
      <c r="B341" s="113" t="s">
        <v>30</v>
      </c>
      <c r="C341" s="37" t="s">
        <v>87</v>
      </c>
      <c r="D341" s="36"/>
      <c r="E341" s="17"/>
      <c r="F341" s="17"/>
      <c r="G341" s="17"/>
      <c r="H341" s="86" t="s">
        <v>102</v>
      </c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86" t="s">
        <v>104</v>
      </c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31"/>
      <c r="AJ341" s="31"/>
      <c r="AK341" s="17"/>
      <c r="AL341" s="17"/>
      <c r="AM341" s="31"/>
      <c r="AN341" s="31"/>
      <c r="AO341" s="31"/>
      <c r="AP341" s="31"/>
      <c r="AQ341" s="28">
        <f t="shared" si="53"/>
        <v>2</v>
      </c>
      <c r="AR341" s="3">
        <f>34*2</f>
        <v>68</v>
      </c>
      <c r="AS341" s="8">
        <f t="shared" si="54"/>
        <v>2.9411764705882353E-2</v>
      </c>
    </row>
    <row r="342" spans="1:45" x14ac:dyDescent="0.25">
      <c r="A342" s="112"/>
      <c r="B342" s="114"/>
      <c r="C342" s="37" t="s">
        <v>88</v>
      </c>
      <c r="D342" s="36"/>
      <c r="E342" s="17"/>
      <c r="F342" s="17"/>
      <c r="G342" s="17"/>
      <c r="H342" s="86" t="s">
        <v>102</v>
      </c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86" t="s">
        <v>104</v>
      </c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31"/>
      <c r="AJ342" s="31"/>
      <c r="AK342" s="17"/>
      <c r="AL342" s="17"/>
      <c r="AM342" s="31"/>
      <c r="AN342" s="31"/>
      <c r="AO342" s="31"/>
      <c r="AP342" s="31"/>
      <c r="AQ342" s="28">
        <f t="shared" si="53"/>
        <v>2</v>
      </c>
      <c r="AR342" s="3">
        <f t="shared" ref="AR342:AR346" si="59">34*2</f>
        <v>68</v>
      </c>
      <c r="AS342" s="8">
        <f t="shared" si="54"/>
        <v>2.9411764705882353E-2</v>
      </c>
    </row>
    <row r="343" spans="1:45" x14ac:dyDescent="0.25">
      <c r="A343" s="112"/>
      <c r="B343" s="114"/>
      <c r="C343" s="79" t="s">
        <v>89</v>
      </c>
      <c r="D343" s="43"/>
      <c r="E343" s="17"/>
      <c r="F343" s="17"/>
      <c r="G343" s="17"/>
      <c r="H343" s="86" t="s">
        <v>102</v>
      </c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86" t="s">
        <v>104</v>
      </c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31"/>
      <c r="AJ343" s="31"/>
      <c r="AK343" s="17"/>
      <c r="AL343" s="17"/>
      <c r="AM343" s="31"/>
      <c r="AN343" s="31"/>
      <c r="AO343" s="31"/>
      <c r="AP343" s="31"/>
      <c r="AQ343" s="28">
        <f t="shared" si="53"/>
        <v>2</v>
      </c>
      <c r="AR343" s="3">
        <f t="shared" si="59"/>
        <v>68</v>
      </c>
      <c r="AS343" s="8">
        <f t="shared" si="54"/>
        <v>2.9411764705882353E-2</v>
      </c>
    </row>
    <row r="344" spans="1:45" x14ac:dyDescent="0.25">
      <c r="A344" s="112"/>
      <c r="B344" s="114"/>
      <c r="C344" s="79" t="s">
        <v>121</v>
      </c>
      <c r="D344" s="43"/>
      <c r="E344" s="17"/>
      <c r="F344" s="17"/>
      <c r="G344" s="17"/>
      <c r="H344" s="86" t="s">
        <v>102</v>
      </c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86" t="s">
        <v>104</v>
      </c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31"/>
      <c r="AJ344" s="31"/>
      <c r="AK344" s="17"/>
      <c r="AL344" s="17"/>
      <c r="AM344" s="31"/>
      <c r="AN344" s="31"/>
      <c r="AO344" s="31"/>
      <c r="AP344" s="31"/>
      <c r="AQ344" s="28">
        <f t="shared" si="53"/>
        <v>2</v>
      </c>
      <c r="AR344" s="3">
        <f t="shared" si="59"/>
        <v>68</v>
      </c>
      <c r="AS344" s="8">
        <f t="shared" si="54"/>
        <v>2.9411764705882353E-2</v>
      </c>
    </row>
    <row r="345" spans="1:45" x14ac:dyDescent="0.25">
      <c r="A345" s="112"/>
      <c r="B345" s="114"/>
      <c r="C345" s="79" t="s">
        <v>122</v>
      </c>
      <c r="D345" s="43"/>
      <c r="E345" s="17"/>
      <c r="F345" s="17"/>
      <c r="G345" s="17"/>
      <c r="H345" s="86" t="s">
        <v>102</v>
      </c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86" t="s">
        <v>104</v>
      </c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31"/>
      <c r="AJ345" s="31"/>
      <c r="AK345" s="17"/>
      <c r="AL345" s="17"/>
      <c r="AM345" s="31"/>
      <c r="AN345" s="31"/>
      <c r="AO345" s="31"/>
      <c r="AP345" s="31"/>
      <c r="AQ345" s="28">
        <f t="shared" si="53"/>
        <v>2</v>
      </c>
      <c r="AR345" s="3">
        <f t="shared" si="59"/>
        <v>68</v>
      </c>
      <c r="AS345" s="8">
        <f t="shared" si="54"/>
        <v>2.9411764705882353E-2</v>
      </c>
    </row>
    <row r="346" spans="1:45" x14ac:dyDescent="0.25">
      <c r="A346" s="112"/>
      <c r="B346" s="115"/>
      <c r="C346" s="37" t="s">
        <v>123</v>
      </c>
      <c r="D346" s="36"/>
      <c r="E346" s="17"/>
      <c r="F346" s="17"/>
      <c r="G346" s="17"/>
      <c r="H346" s="86" t="s">
        <v>102</v>
      </c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86" t="s">
        <v>104</v>
      </c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31"/>
      <c r="AJ346" s="31"/>
      <c r="AK346" s="17"/>
      <c r="AL346" s="17"/>
      <c r="AM346" s="31"/>
      <c r="AN346" s="31"/>
      <c r="AO346" s="31"/>
      <c r="AP346" s="31"/>
      <c r="AQ346" s="28">
        <f t="shared" si="53"/>
        <v>2</v>
      </c>
      <c r="AR346" s="3">
        <f t="shared" si="59"/>
        <v>68</v>
      </c>
      <c r="AS346" s="8">
        <f t="shared" si="54"/>
        <v>2.9411764705882353E-2</v>
      </c>
    </row>
    <row r="347" spans="1:45" x14ac:dyDescent="0.25">
      <c r="A347" s="112"/>
      <c r="B347" s="113" t="s">
        <v>34</v>
      </c>
      <c r="C347" s="37" t="s">
        <v>87</v>
      </c>
      <c r="D347" s="36"/>
      <c r="E347" s="17"/>
      <c r="F347" s="17"/>
      <c r="G347" s="17"/>
      <c r="H347" s="86" t="s">
        <v>102</v>
      </c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86" t="s">
        <v>104</v>
      </c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86" t="s">
        <v>104</v>
      </c>
      <c r="AJ347" s="31"/>
      <c r="AK347" s="17"/>
      <c r="AL347" s="17"/>
      <c r="AM347" s="31"/>
      <c r="AN347" s="31"/>
      <c r="AO347" s="31"/>
      <c r="AP347" s="31"/>
      <c r="AQ347" s="28">
        <f t="shared" si="53"/>
        <v>3</v>
      </c>
      <c r="AR347" s="3">
        <f>34*3</f>
        <v>102</v>
      </c>
      <c r="AS347" s="8">
        <f t="shared" si="54"/>
        <v>2.9411764705882353E-2</v>
      </c>
    </row>
    <row r="348" spans="1:45" x14ac:dyDescent="0.25">
      <c r="A348" s="112"/>
      <c r="B348" s="114"/>
      <c r="C348" s="37" t="s">
        <v>88</v>
      </c>
      <c r="D348" s="36"/>
      <c r="E348" s="17"/>
      <c r="F348" s="17"/>
      <c r="G348" s="17"/>
      <c r="H348" s="86" t="s">
        <v>102</v>
      </c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86" t="s">
        <v>104</v>
      </c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86" t="s">
        <v>104</v>
      </c>
      <c r="AJ348" s="31"/>
      <c r="AK348" s="17"/>
      <c r="AL348" s="17"/>
      <c r="AM348" s="31"/>
      <c r="AN348" s="31"/>
      <c r="AO348" s="31"/>
      <c r="AP348" s="31"/>
      <c r="AQ348" s="28">
        <f t="shared" si="53"/>
        <v>3</v>
      </c>
      <c r="AR348" s="3">
        <f t="shared" ref="AR348:AR352" si="60">34*3</f>
        <v>102</v>
      </c>
      <c r="AS348" s="8">
        <f t="shared" si="54"/>
        <v>2.9411764705882353E-2</v>
      </c>
    </row>
    <row r="349" spans="1:45" x14ac:dyDescent="0.25">
      <c r="A349" s="112"/>
      <c r="B349" s="114"/>
      <c r="C349" s="79" t="s">
        <v>89</v>
      </c>
      <c r="D349" s="43"/>
      <c r="E349" s="17"/>
      <c r="F349" s="17"/>
      <c r="G349" s="17"/>
      <c r="H349" s="86" t="s">
        <v>102</v>
      </c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86" t="s">
        <v>104</v>
      </c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86" t="s">
        <v>104</v>
      </c>
      <c r="AJ349" s="31"/>
      <c r="AK349" s="17"/>
      <c r="AL349" s="17"/>
      <c r="AM349" s="31"/>
      <c r="AN349" s="31"/>
      <c r="AO349" s="31"/>
      <c r="AP349" s="31"/>
      <c r="AQ349" s="28">
        <f t="shared" si="53"/>
        <v>3</v>
      </c>
      <c r="AR349" s="3">
        <f t="shared" si="60"/>
        <v>102</v>
      </c>
      <c r="AS349" s="8">
        <f t="shared" si="54"/>
        <v>2.9411764705882353E-2</v>
      </c>
    </row>
    <row r="350" spans="1:45" x14ac:dyDescent="0.25">
      <c r="A350" s="112"/>
      <c r="B350" s="114"/>
      <c r="C350" s="79" t="s">
        <v>121</v>
      </c>
      <c r="D350" s="43"/>
      <c r="E350" s="17"/>
      <c r="F350" s="17"/>
      <c r="G350" s="17"/>
      <c r="H350" s="86" t="s">
        <v>102</v>
      </c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86" t="s">
        <v>104</v>
      </c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86" t="s">
        <v>104</v>
      </c>
      <c r="AJ350" s="31"/>
      <c r="AK350" s="17"/>
      <c r="AL350" s="17"/>
      <c r="AM350" s="31"/>
      <c r="AN350" s="31"/>
      <c r="AO350" s="31"/>
      <c r="AP350" s="31"/>
      <c r="AQ350" s="28">
        <f t="shared" si="53"/>
        <v>3</v>
      </c>
      <c r="AR350" s="3">
        <f t="shared" si="60"/>
        <v>102</v>
      </c>
      <c r="AS350" s="8">
        <f t="shared" si="54"/>
        <v>2.9411764705882353E-2</v>
      </c>
    </row>
    <row r="351" spans="1:45" x14ac:dyDescent="0.25">
      <c r="A351" s="112"/>
      <c r="B351" s="114"/>
      <c r="C351" s="79" t="s">
        <v>122</v>
      </c>
      <c r="D351" s="43"/>
      <c r="E351" s="17"/>
      <c r="F351" s="17"/>
      <c r="G351" s="17"/>
      <c r="H351" s="86" t="s">
        <v>102</v>
      </c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86" t="s">
        <v>104</v>
      </c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86" t="s">
        <v>104</v>
      </c>
      <c r="AJ351" s="31"/>
      <c r="AK351" s="17"/>
      <c r="AL351" s="17"/>
      <c r="AM351" s="31"/>
      <c r="AN351" s="31"/>
      <c r="AO351" s="31"/>
      <c r="AP351" s="31"/>
      <c r="AQ351" s="28">
        <f t="shared" si="53"/>
        <v>3</v>
      </c>
      <c r="AR351" s="3">
        <f t="shared" si="60"/>
        <v>102</v>
      </c>
      <c r="AS351" s="8">
        <f t="shared" si="54"/>
        <v>2.9411764705882353E-2</v>
      </c>
    </row>
    <row r="352" spans="1:45" x14ac:dyDescent="0.25">
      <c r="A352" s="112"/>
      <c r="B352" s="115"/>
      <c r="C352" s="37" t="s">
        <v>123</v>
      </c>
      <c r="D352" s="36"/>
      <c r="E352" s="17"/>
      <c r="F352" s="17"/>
      <c r="G352" s="17"/>
      <c r="H352" s="86" t="s">
        <v>102</v>
      </c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86" t="s">
        <v>104</v>
      </c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86" t="s">
        <v>104</v>
      </c>
      <c r="AJ352" s="31"/>
      <c r="AK352" s="17"/>
      <c r="AL352" s="17"/>
      <c r="AM352" s="31"/>
      <c r="AN352" s="31"/>
      <c r="AO352" s="31"/>
      <c r="AP352" s="31"/>
      <c r="AQ352" s="28">
        <f t="shared" si="53"/>
        <v>3</v>
      </c>
      <c r="AR352" s="3">
        <f t="shared" si="60"/>
        <v>102</v>
      </c>
      <c r="AS352" s="8">
        <f t="shared" si="54"/>
        <v>2.9411764705882353E-2</v>
      </c>
    </row>
    <row r="353" spans="1:45" x14ac:dyDescent="0.25">
      <c r="A353" s="112"/>
      <c r="B353" s="125" t="s">
        <v>37</v>
      </c>
      <c r="C353" s="37" t="s">
        <v>87</v>
      </c>
      <c r="D353" s="36"/>
      <c r="E353" s="17"/>
      <c r="F353" s="17"/>
      <c r="G353" s="17"/>
      <c r="H353" s="86" t="s">
        <v>102</v>
      </c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86" t="s">
        <v>104</v>
      </c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31"/>
      <c r="AJ353" s="31"/>
      <c r="AK353" s="17"/>
      <c r="AL353" s="17"/>
      <c r="AM353" s="31"/>
      <c r="AN353" s="31"/>
      <c r="AO353" s="31"/>
      <c r="AP353" s="31"/>
      <c r="AQ353" s="28">
        <f t="shared" si="53"/>
        <v>2</v>
      </c>
      <c r="AR353" s="3">
        <f>34*2</f>
        <v>68</v>
      </c>
      <c r="AS353" s="8">
        <f t="shared" si="54"/>
        <v>2.9411764705882353E-2</v>
      </c>
    </row>
    <row r="354" spans="1:45" x14ac:dyDescent="0.25">
      <c r="A354" s="112"/>
      <c r="B354" s="125"/>
      <c r="C354" s="37" t="s">
        <v>88</v>
      </c>
      <c r="D354" s="36"/>
      <c r="E354" s="17"/>
      <c r="F354" s="17"/>
      <c r="G354" s="17"/>
      <c r="H354" s="86" t="s">
        <v>102</v>
      </c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86" t="s">
        <v>104</v>
      </c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31"/>
      <c r="AJ354" s="31"/>
      <c r="AK354" s="17"/>
      <c r="AL354" s="17"/>
      <c r="AM354" s="31"/>
      <c r="AN354" s="31"/>
      <c r="AO354" s="31"/>
      <c r="AP354" s="31"/>
      <c r="AQ354" s="28">
        <f t="shared" si="53"/>
        <v>2</v>
      </c>
      <c r="AR354" s="3">
        <f t="shared" ref="AR354:AR364" si="61">34*2</f>
        <v>68</v>
      </c>
      <c r="AS354" s="8">
        <f t="shared" si="54"/>
        <v>2.9411764705882353E-2</v>
      </c>
    </row>
    <row r="355" spans="1:45" x14ac:dyDescent="0.25">
      <c r="A355" s="112"/>
      <c r="B355" s="125"/>
      <c r="C355" s="79" t="s">
        <v>89</v>
      </c>
      <c r="D355" s="43"/>
      <c r="E355" s="17"/>
      <c r="F355" s="17"/>
      <c r="G355" s="17"/>
      <c r="H355" s="86" t="s">
        <v>102</v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86" t="s">
        <v>104</v>
      </c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31"/>
      <c r="AJ355" s="31"/>
      <c r="AK355" s="17"/>
      <c r="AL355" s="17"/>
      <c r="AM355" s="31"/>
      <c r="AN355" s="31"/>
      <c r="AO355" s="31"/>
      <c r="AP355" s="31"/>
      <c r="AQ355" s="28">
        <f t="shared" si="53"/>
        <v>2</v>
      </c>
      <c r="AR355" s="3">
        <f t="shared" si="61"/>
        <v>68</v>
      </c>
      <c r="AS355" s="8">
        <f t="shared" si="54"/>
        <v>2.9411764705882353E-2</v>
      </c>
    </row>
    <row r="356" spans="1:45" x14ac:dyDescent="0.25">
      <c r="A356" s="112"/>
      <c r="B356" s="125"/>
      <c r="C356" s="79" t="s">
        <v>121</v>
      </c>
      <c r="D356" s="43"/>
      <c r="E356" s="17"/>
      <c r="F356" s="17"/>
      <c r="G356" s="17"/>
      <c r="H356" s="86" t="s">
        <v>102</v>
      </c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86" t="s">
        <v>104</v>
      </c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31"/>
      <c r="AJ356" s="31"/>
      <c r="AK356" s="17"/>
      <c r="AL356" s="17"/>
      <c r="AM356" s="31"/>
      <c r="AN356" s="31"/>
      <c r="AO356" s="31"/>
      <c r="AP356" s="31"/>
      <c r="AQ356" s="28">
        <f t="shared" si="53"/>
        <v>2</v>
      </c>
      <c r="AR356" s="3">
        <f t="shared" si="61"/>
        <v>68</v>
      </c>
      <c r="AS356" s="8">
        <f t="shared" si="54"/>
        <v>2.9411764705882353E-2</v>
      </c>
    </row>
    <row r="357" spans="1:45" x14ac:dyDescent="0.25">
      <c r="A357" s="112"/>
      <c r="B357" s="125"/>
      <c r="C357" s="79" t="s">
        <v>122</v>
      </c>
      <c r="D357" s="43"/>
      <c r="E357" s="17"/>
      <c r="F357" s="17"/>
      <c r="G357" s="17"/>
      <c r="H357" s="86" t="s">
        <v>102</v>
      </c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86" t="s">
        <v>104</v>
      </c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31"/>
      <c r="AJ357" s="31"/>
      <c r="AK357" s="17"/>
      <c r="AL357" s="17"/>
      <c r="AM357" s="31"/>
      <c r="AN357" s="31"/>
      <c r="AO357" s="31"/>
      <c r="AP357" s="31"/>
      <c r="AQ357" s="28">
        <f t="shared" ref="AQ357:AQ364" si="62">COUNTA(E357:AP357)</f>
        <v>2</v>
      </c>
      <c r="AR357" s="3">
        <f t="shared" si="61"/>
        <v>68</v>
      </c>
      <c r="AS357" s="8">
        <f t="shared" si="54"/>
        <v>2.9411764705882353E-2</v>
      </c>
    </row>
    <row r="358" spans="1:45" x14ac:dyDescent="0.25">
      <c r="A358" s="112"/>
      <c r="B358" s="125"/>
      <c r="C358" s="37" t="s">
        <v>123</v>
      </c>
      <c r="D358" s="36"/>
      <c r="E358" s="17"/>
      <c r="F358" s="17"/>
      <c r="G358" s="17"/>
      <c r="H358" s="86" t="s">
        <v>102</v>
      </c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86" t="s">
        <v>104</v>
      </c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31"/>
      <c r="AJ358" s="31"/>
      <c r="AK358" s="17"/>
      <c r="AL358" s="17"/>
      <c r="AM358" s="31"/>
      <c r="AN358" s="31"/>
      <c r="AO358" s="31"/>
      <c r="AP358" s="31"/>
      <c r="AQ358" s="28">
        <f t="shared" si="62"/>
        <v>2</v>
      </c>
      <c r="AR358" s="3">
        <f t="shared" si="61"/>
        <v>68</v>
      </c>
      <c r="AS358" s="8">
        <f t="shared" si="54"/>
        <v>2.9411764705882353E-2</v>
      </c>
    </row>
    <row r="359" spans="1:45" x14ac:dyDescent="0.25">
      <c r="A359" s="112"/>
      <c r="B359" s="125" t="s">
        <v>29</v>
      </c>
      <c r="C359" s="37" t="s">
        <v>87</v>
      </c>
      <c r="D359" s="36"/>
      <c r="E359" s="17"/>
      <c r="F359" s="17"/>
      <c r="G359" s="17"/>
      <c r="H359" s="86" t="s">
        <v>102</v>
      </c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86" t="s">
        <v>104</v>
      </c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31"/>
      <c r="AJ359" s="31"/>
      <c r="AK359" s="17"/>
      <c r="AL359" s="17"/>
      <c r="AM359" s="31"/>
      <c r="AN359" s="31"/>
      <c r="AO359" s="31"/>
      <c r="AP359" s="31"/>
      <c r="AQ359" s="28">
        <f t="shared" si="62"/>
        <v>2</v>
      </c>
      <c r="AR359" s="3">
        <f t="shared" si="61"/>
        <v>68</v>
      </c>
      <c r="AS359" s="8">
        <f t="shared" si="54"/>
        <v>2.9411764705882353E-2</v>
      </c>
    </row>
    <row r="360" spans="1:45" x14ac:dyDescent="0.25">
      <c r="A360" s="112"/>
      <c r="B360" s="125"/>
      <c r="C360" s="37" t="s">
        <v>88</v>
      </c>
      <c r="D360" s="36"/>
      <c r="E360" s="17"/>
      <c r="F360" s="17"/>
      <c r="G360" s="17"/>
      <c r="H360" s="86" t="s">
        <v>102</v>
      </c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86" t="s">
        <v>104</v>
      </c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31"/>
      <c r="AJ360" s="31"/>
      <c r="AK360" s="17"/>
      <c r="AL360" s="17"/>
      <c r="AM360" s="31"/>
      <c r="AN360" s="31"/>
      <c r="AO360" s="31"/>
      <c r="AP360" s="31"/>
      <c r="AQ360" s="28">
        <f t="shared" si="62"/>
        <v>2</v>
      </c>
      <c r="AR360" s="3">
        <f t="shared" si="61"/>
        <v>68</v>
      </c>
      <c r="AS360" s="8">
        <f t="shared" si="54"/>
        <v>2.9411764705882353E-2</v>
      </c>
    </row>
    <row r="361" spans="1:45" x14ac:dyDescent="0.25">
      <c r="A361" s="112"/>
      <c r="B361" s="125"/>
      <c r="C361" s="79" t="s">
        <v>89</v>
      </c>
      <c r="D361" s="43"/>
      <c r="E361" s="17"/>
      <c r="F361" s="17"/>
      <c r="G361" s="17"/>
      <c r="H361" s="86" t="s">
        <v>102</v>
      </c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86" t="s">
        <v>104</v>
      </c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31"/>
      <c r="AJ361" s="31"/>
      <c r="AK361" s="17"/>
      <c r="AL361" s="17"/>
      <c r="AM361" s="31"/>
      <c r="AN361" s="31"/>
      <c r="AO361" s="31"/>
      <c r="AP361" s="31"/>
      <c r="AQ361" s="28">
        <f t="shared" si="62"/>
        <v>2</v>
      </c>
      <c r="AR361" s="3">
        <f t="shared" si="61"/>
        <v>68</v>
      </c>
      <c r="AS361" s="8">
        <f t="shared" si="54"/>
        <v>2.9411764705882353E-2</v>
      </c>
    </row>
    <row r="362" spans="1:45" x14ac:dyDescent="0.25">
      <c r="A362" s="112"/>
      <c r="B362" s="125"/>
      <c r="C362" s="79" t="s">
        <v>121</v>
      </c>
      <c r="D362" s="43"/>
      <c r="E362" s="17"/>
      <c r="F362" s="17"/>
      <c r="G362" s="17"/>
      <c r="H362" s="86" t="s">
        <v>102</v>
      </c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86" t="s">
        <v>104</v>
      </c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31"/>
      <c r="AJ362" s="31"/>
      <c r="AK362" s="17"/>
      <c r="AL362" s="17"/>
      <c r="AM362" s="31"/>
      <c r="AN362" s="31"/>
      <c r="AO362" s="31"/>
      <c r="AP362" s="31"/>
      <c r="AQ362" s="28">
        <f t="shared" si="62"/>
        <v>2</v>
      </c>
      <c r="AR362" s="3">
        <f t="shared" si="61"/>
        <v>68</v>
      </c>
      <c r="AS362" s="8">
        <f t="shared" si="54"/>
        <v>2.9411764705882353E-2</v>
      </c>
    </row>
    <row r="363" spans="1:45" x14ac:dyDescent="0.25">
      <c r="A363" s="112"/>
      <c r="B363" s="125"/>
      <c r="C363" s="79" t="s">
        <v>122</v>
      </c>
      <c r="D363" s="43"/>
      <c r="E363" s="17"/>
      <c r="F363" s="17"/>
      <c r="G363" s="17"/>
      <c r="H363" s="86" t="s">
        <v>102</v>
      </c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86" t="s">
        <v>104</v>
      </c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31"/>
      <c r="AJ363" s="31"/>
      <c r="AK363" s="17"/>
      <c r="AL363" s="17"/>
      <c r="AM363" s="31"/>
      <c r="AN363" s="31"/>
      <c r="AO363" s="31"/>
      <c r="AP363" s="31"/>
      <c r="AQ363" s="28">
        <f t="shared" si="62"/>
        <v>2</v>
      </c>
      <c r="AR363" s="3">
        <f t="shared" si="61"/>
        <v>68</v>
      </c>
      <c r="AS363" s="8">
        <f t="shared" si="54"/>
        <v>2.9411764705882353E-2</v>
      </c>
    </row>
    <row r="364" spans="1:45" x14ac:dyDescent="0.25">
      <c r="A364" s="112"/>
      <c r="B364" s="125"/>
      <c r="C364" s="37" t="s">
        <v>123</v>
      </c>
      <c r="D364" s="36"/>
      <c r="E364" s="17"/>
      <c r="F364" s="17"/>
      <c r="G364" s="17"/>
      <c r="H364" s="86" t="s">
        <v>102</v>
      </c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86" t="s">
        <v>104</v>
      </c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31"/>
      <c r="AJ364" s="31"/>
      <c r="AK364" s="17"/>
      <c r="AL364" s="17"/>
      <c r="AM364" s="31"/>
      <c r="AN364" s="31"/>
      <c r="AO364" s="31"/>
      <c r="AP364" s="31"/>
      <c r="AQ364" s="28">
        <f t="shared" si="62"/>
        <v>2</v>
      </c>
      <c r="AR364" s="3">
        <f t="shared" si="61"/>
        <v>68</v>
      </c>
      <c r="AS364" s="8">
        <f t="shared" si="54"/>
        <v>2.9411764705882353E-2</v>
      </c>
    </row>
    <row r="365" spans="1:45" ht="27" customHeight="1" x14ac:dyDescent="0.25">
      <c r="A365" s="53"/>
      <c r="B365" s="54"/>
      <c r="C365" s="54"/>
      <c r="D365" s="54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3"/>
      <c r="AN365" s="53"/>
      <c r="AO365" s="53"/>
      <c r="AP365" s="53"/>
      <c r="AQ365" s="53"/>
      <c r="AR365" s="53"/>
      <c r="AS365" s="53"/>
    </row>
    <row r="366" spans="1:45" ht="111.75" customHeight="1" x14ac:dyDescent="0.25">
      <c r="A366" s="122" t="s">
        <v>41</v>
      </c>
      <c r="B366" s="123"/>
      <c r="C366" s="123"/>
      <c r="D366" s="124"/>
      <c r="E366" s="144" t="s">
        <v>40</v>
      </c>
      <c r="F366" s="144"/>
      <c r="G366" s="144"/>
      <c r="H366" s="144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  <c r="AA366" s="144"/>
      <c r="AB366" s="144"/>
      <c r="AC366" s="144"/>
      <c r="AD366" s="144"/>
      <c r="AE366" s="144"/>
      <c r="AF366" s="144"/>
      <c r="AG366" s="144"/>
      <c r="AH366" s="144"/>
      <c r="AI366" s="144"/>
      <c r="AJ366" s="144"/>
      <c r="AK366" s="144"/>
      <c r="AL366" s="144"/>
      <c r="AM366" s="144"/>
      <c r="AN366" s="144"/>
      <c r="AO366" s="144"/>
      <c r="AP366" s="144"/>
      <c r="AQ366" s="140" t="s">
        <v>20</v>
      </c>
      <c r="AR366" s="142" t="s">
        <v>22</v>
      </c>
      <c r="AS366" s="143" t="s">
        <v>21</v>
      </c>
    </row>
    <row r="367" spans="1:45" ht="12.75" customHeight="1" x14ac:dyDescent="0.25">
      <c r="A367" s="116" t="s">
        <v>0</v>
      </c>
      <c r="B367" s="117"/>
      <c r="C367" s="118"/>
      <c r="D367" s="13" t="s">
        <v>18</v>
      </c>
      <c r="E367" s="125" t="s">
        <v>1</v>
      </c>
      <c r="F367" s="125"/>
      <c r="G367" s="125"/>
      <c r="H367" s="125"/>
      <c r="I367" s="125" t="s">
        <v>2</v>
      </c>
      <c r="J367" s="125"/>
      <c r="K367" s="125"/>
      <c r="L367" s="125"/>
      <c r="M367" s="125" t="s">
        <v>3</v>
      </c>
      <c r="N367" s="125"/>
      <c r="O367" s="125"/>
      <c r="P367" s="125"/>
      <c r="Q367" s="125" t="s">
        <v>4</v>
      </c>
      <c r="R367" s="125"/>
      <c r="S367" s="125"/>
      <c r="T367" s="125"/>
      <c r="U367" s="125" t="s">
        <v>5</v>
      </c>
      <c r="V367" s="125"/>
      <c r="W367" s="125"/>
      <c r="X367" s="125" t="s">
        <v>6</v>
      </c>
      <c r="Y367" s="125"/>
      <c r="Z367" s="125"/>
      <c r="AA367" s="125"/>
      <c r="AB367" s="125" t="s">
        <v>7</v>
      </c>
      <c r="AC367" s="125"/>
      <c r="AD367" s="125"/>
      <c r="AE367" s="125" t="s">
        <v>8</v>
      </c>
      <c r="AF367" s="125"/>
      <c r="AG367" s="125"/>
      <c r="AH367" s="125"/>
      <c r="AI367" s="125"/>
      <c r="AJ367" s="125" t="s">
        <v>9</v>
      </c>
      <c r="AK367" s="125"/>
      <c r="AL367" s="125"/>
      <c r="AM367" s="125" t="s">
        <v>10</v>
      </c>
      <c r="AN367" s="125"/>
      <c r="AO367" s="125"/>
      <c r="AP367" s="125"/>
      <c r="AQ367" s="140"/>
      <c r="AR367" s="142"/>
      <c r="AS367" s="143"/>
    </row>
    <row r="368" spans="1:45" x14ac:dyDescent="0.25">
      <c r="A368" s="119"/>
      <c r="B368" s="120"/>
      <c r="C368" s="121"/>
      <c r="D368" s="13" t="s">
        <v>19</v>
      </c>
      <c r="E368" s="5">
        <v>1</v>
      </c>
      <c r="F368" s="5">
        <v>2</v>
      </c>
      <c r="G368" s="5">
        <v>3</v>
      </c>
      <c r="H368" s="5">
        <v>4</v>
      </c>
      <c r="I368" s="5">
        <v>5</v>
      </c>
      <c r="J368" s="5">
        <v>6</v>
      </c>
      <c r="K368" s="5">
        <v>7</v>
      </c>
      <c r="L368" s="5">
        <v>8</v>
      </c>
      <c r="M368" s="5">
        <v>9</v>
      </c>
      <c r="N368" s="5">
        <v>10</v>
      </c>
      <c r="O368" s="5">
        <v>11</v>
      </c>
      <c r="P368" s="5">
        <v>12</v>
      </c>
      <c r="Q368" s="5">
        <v>13</v>
      </c>
      <c r="R368" s="5">
        <v>14</v>
      </c>
      <c r="S368" s="5">
        <v>15</v>
      </c>
      <c r="T368" s="5">
        <v>16</v>
      </c>
      <c r="U368" s="5">
        <v>17</v>
      </c>
      <c r="V368" s="5">
        <v>18</v>
      </c>
      <c r="W368" s="5">
        <v>19</v>
      </c>
      <c r="X368" s="5">
        <v>20</v>
      </c>
      <c r="Y368" s="5">
        <v>21</v>
      </c>
      <c r="Z368" s="5">
        <v>22</v>
      </c>
      <c r="AA368" s="5">
        <v>23</v>
      </c>
      <c r="AB368" s="5">
        <v>24</v>
      </c>
      <c r="AC368" s="5">
        <v>25</v>
      </c>
      <c r="AD368" s="5">
        <v>26</v>
      </c>
      <c r="AE368" s="5">
        <v>27</v>
      </c>
      <c r="AF368" s="5">
        <v>28</v>
      </c>
      <c r="AG368" s="5">
        <v>29</v>
      </c>
      <c r="AH368" s="5">
        <v>30</v>
      </c>
      <c r="AI368" s="5">
        <v>31</v>
      </c>
      <c r="AJ368" s="5">
        <v>32</v>
      </c>
      <c r="AK368" s="5">
        <v>33</v>
      </c>
      <c r="AL368" s="5">
        <v>34</v>
      </c>
      <c r="AM368" s="5">
        <v>35</v>
      </c>
      <c r="AN368" s="5">
        <v>36</v>
      </c>
      <c r="AO368" s="5">
        <v>37</v>
      </c>
      <c r="AP368" s="5">
        <v>38</v>
      </c>
      <c r="AQ368" s="140"/>
      <c r="AR368" s="142"/>
      <c r="AS368" s="143"/>
    </row>
    <row r="369" spans="1:45" x14ac:dyDescent="0.25">
      <c r="A369" s="112" t="s">
        <v>25</v>
      </c>
      <c r="B369" s="80" t="s">
        <v>13</v>
      </c>
      <c r="C369" s="39" t="s">
        <v>90</v>
      </c>
      <c r="D369" s="38"/>
      <c r="E369" s="4"/>
      <c r="F369" s="86" t="s">
        <v>102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86" t="s">
        <v>104</v>
      </c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87" t="s">
        <v>109</v>
      </c>
      <c r="AI369" s="17"/>
      <c r="AJ369" s="17"/>
      <c r="AK369" s="17"/>
      <c r="AL369" s="17"/>
      <c r="AM369" s="31"/>
      <c r="AN369" s="31"/>
      <c r="AO369" s="31"/>
      <c r="AP369" s="31"/>
      <c r="AQ369" s="28">
        <f t="shared" ref="AQ369:AQ382" si="63">COUNTA(E369:AP369)</f>
        <v>3</v>
      </c>
      <c r="AR369" s="67">
        <f>34*2</f>
        <v>68</v>
      </c>
      <c r="AS369" s="8">
        <f t="shared" ref="AS369:AS382" si="64">AQ369/AR369</f>
        <v>4.4117647058823532E-2</v>
      </c>
    </row>
    <row r="370" spans="1:45" x14ac:dyDescent="0.25">
      <c r="A370" s="112"/>
      <c r="B370" s="80" t="s">
        <v>27</v>
      </c>
      <c r="C370" s="39" t="s">
        <v>90</v>
      </c>
      <c r="D370" s="38"/>
      <c r="E370" s="4"/>
      <c r="F370" s="86" t="s">
        <v>102</v>
      </c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86" t="s">
        <v>104</v>
      </c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85"/>
      <c r="AI370" s="87" t="s">
        <v>109</v>
      </c>
      <c r="AJ370" s="17"/>
      <c r="AK370" s="17"/>
      <c r="AL370" s="17"/>
      <c r="AM370" s="31"/>
      <c r="AN370" s="31"/>
      <c r="AO370" s="31"/>
      <c r="AP370" s="31"/>
      <c r="AQ370" s="28">
        <f t="shared" si="63"/>
        <v>3</v>
      </c>
      <c r="AR370" s="67">
        <f>34*3</f>
        <v>102</v>
      </c>
      <c r="AS370" s="8">
        <f t="shared" si="64"/>
        <v>2.9411764705882353E-2</v>
      </c>
    </row>
    <row r="371" spans="1:45" x14ac:dyDescent="0.25">
      <c r="A371" s="112"/>
      <c r="B371" s="80" t="s">
        <v>12</v>
      </c>
      <c r="C371" s="39" t="s">
        <v>90</v>
      </c>
      <c r="D371" s="36"/>
      <c r="E371" s="4"/>
      <c r="F371" s="86" t="s">
        <v>102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86" t="s">
        <v>104</v>
      </c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85"/>
      <c r="AI371" s="87" t="s">
        <v>109</v>
      </c>
      <c r="AJ371" s="17"/>
      <c r="AK371" s="17"/>
      <c r="AL371" s="17"/>
      <c r="AM371" s="31"/>
      <c r="AN371" s="31"/>
      <c r="AO371" s="31"/>
      <c r="AP371" s="31"/>
      <c r="AQ371" s="28">
        <f t="shared" si="63"/>
        <v>3</v>
      </c>
      <c r="AR371" s="67">
        <f t="shared" ref="AR371" si="65">34*3</f>
        <v>102</v>
      </c>
      <c r="AS371" s="8">
        <f t="shared" si="64"/>
        <v>2.9411764705882353E-2</v>
      </c>
    </row>
    <row r="372" spans="1:45" ht="37.799999999999997" customHeight="1" x14ac:dyDescent="0.25">
      <c r="A372" s="112"/>
      <c r="B372" s="80" t="s">
        <v>91</v>
      </c>
      <c r="C372" s="39" t="s">
        <v>90</v>
      </c>
      <c r="D372" s="38"/>
      <c r="E372" s="4"/>
      <c r="F372" s="17"/>
      <c r="G372" s="86" t="s">
        <v>101</v>
      </c>
      <c r="H372" s="32"/>
      <c r="I372" s="30"/>
      <c r="J372" s="17"/>
      <c r="K372" s="17"/>
      <c r="L372" s="17"/>
      <c r="M372" s="17"/>
      <c r="N372" s="17"/>
      <c r="O372" s="17"/>
      <c r="P372" s="17"/>
      <c r="Q372" s="17"/>
      <c r="R372" s="17"/>
      <c r="S372" s="86" t="s">
        <v>104</v>
      </c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87" t="s">
        <v>109</v>
      </c>
      <c r="AI372" s="85"/>
      <c r="AJ372" s="17"/>
      <c r="AK372" s="105" t="s">
        <v>104</v>
      </c>
      <c r="AL372" s="17"/>
      <c r="AM372" s="31"/>
      <c r="AN372" s="31"/>
      <c r="AO372" s="31"/>
      <c r="AP372" s="31"/>
      <c r="AQ372" s="28">
        <f t="shared" si="63"/>
        <v>4</v>
      </c>
      <c r="AR372" s="67">
        <v>136</v>
      </c>
      <c r="AS372" s="8">
        <f t="shared" si="64"/>
        <v>2.9411764705882353E-2</v>
      </c>
    </row>
    <row r="373" spans="1:45" x14ac:dyDescent="0.25">
      <c r="A373" s="112"/>
      <c r="B373" s="80" t="s">
        <v>75</v>
      </c>
      <c r="C373" s="39" t="s">
        <v>90</v>
      </c>
      <c r="D373" s="38"/>
      <c r="E373" s="4"/>
      <c r="F373" s="17"/>
      <c r="G373" s="86" t="s">
        <v>101</v>
      </c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86" t="s">
        <v>104</v>
      </c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87" t="s">
        <v>109</v>
      </c>
      <c r="AI373" s="85"/>
      <c r="AJ373" s="89"/>
      <c r="AK373" s="105" t="s">
        <v>104</v>
      </c>
      <c r="AL373" s="17"/>
      <c r="AM373" s="31"/>
      <c r="AN373" s="31"/>
      <c r="AO373" s="31"/>
      <c r="AP373" s="31"/>
      <c r="AQ373" s="28">
        <f t="shared" si="63"/>
        <v>4</v>
      </c>
      <c r="AR373" s="67">
        <v>102</v>
      </c>
      <c r="AS373" s="8">
        <f t="shared" si="64"/>
        <v>3.9215686274509803E-2</v>
      </c>
    </row>
    <row r="374" spans="1:45" ht="35.4" customHeight="1" x14ac:dyDescent="0.25">
      <c r="A374" s="112"/>
      <c r="B374" s="80" t="s">
        <v>76</v>
      </c>
      <c r="C374" s="39" t="s">
        <v>90</v>
      </c>
      <c r="D374" s="36"/>
      <c r="E374" s="4"/>
      <c r="F374" s="17"/>
      <c r="G374" s="86" t="s">
        <v>101</v>
      </c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86" t="s">
        <v>104</v>
      </c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87" t="s">
        <v>109</v>
      </c>
      <c r="AI374" s="85"/>
      <c r="AJ374" s="89"/>
      <c r="AK374" s="89"/>
      <c r="AL374" s="17"/>
      <c r="AM374" s="31"/>
      <c r="AN374" s="31"/>
      <c r="AO374" s="31"/>
      <c r="AP374" s="31"/>
      <c r="AQ374" s="28">
        <f t="shared" si="63"/>
        <v>3</v>
      </c>
      <c r="AR374" s="67">
        <v>34</v>
      </c>
      <c r="AS374" s="8">
        <f t="shared" si="64"/>
        <v>8.8235294117647065E-2</v>
      </c>
    </row>
    <row r="375" spans="1:45" x14ac:dyDescent="0.25">
      <c r="A375" s="112"/>
      <c r="B375" s="100" t="s">
        <v>35</v>
      </c>
      <c r="C375" s="39" t="s">
        <v>90</v>
      </c>
      <c r="D375" s="38"/>
      <c r="E375" s="4"/>
      <c r="F375" s="17"/>
      <c r="G375" s="86" t="s">
        <v>101</v>
      </c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86" t="s">
        <v>104</v>
      </c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85"/>
      <c r="AJ375" s="105" t="s">
        <v>104</v>
      </c>
      <c r="AK375" s="85"/>
      <c r="AL375" s="17"/>
      <c r="AM375" s="31"/>
      <c r="AN375" s="31"/>
      <c r="AO375" s="31"/>
      <c r="AP375" s="31"/>
      <c r="AQ375" s="28">
        <f t="shared" si="63"/>
        <v>3</v>
      </c>
      <c r="AR375" s="67">
        <v>136</v>
      </c>
      <c r="AS375" s="8">
        <f t="shared" si="64"/>
        <v>2.2058823529411766E-2</v>
      </c>
    </row>
    <row r="376" spans="1:45" x14ac:dyDescent="0.25">
      <c r="A376" s="112"/>
      <c r="B376" s="100" t="s">
        <v>34</v>
      </c>
      <c r="C376" s="39" t="s">
        <v>90</v>
      </c>
      <c r="D376" s="38"/>
      <c r="E376" s="4"/>
      <c r="F376" s="17"/>
      <c r="G376" s="17"/>
      <c r="H376" s="86" t="s">
        <v>102</v>
      </c>
      <c r="I376" s="17"/>
      <c r="J376" s="17"/>
      <c r="K376" s="17"/>
      <c r="L376" s="17"/>
      <c r="M376" s="17"/>
      <c r="N376" s="17"/>
      <c r="O376" s="17"/>
      <c r="P376" s="17"/>
      <c r="Q376" s="17"/>
      <c r="R376" s="86" t="s">
        <v>104</v>
      </c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85"/>
      <c r="AI376" s="87" t="s">
        <v>109</v>
      </c>
      <c r="AJ376" s="89"/>
      <c r="AK376" s="85"/>
      <c r="AL376" s="17"/>
      <c r="AM376" s="31"/>
      <c r="AN376" s="31"/>
      <c r="AO376" s="31"/>
      <c r="AP376" s="31"/>
      <c r="AQ376" s="28">
        <f t="shared" si="63"/>
        <v>3</v>
      </c>
      <c r="AR376" s="67">
        <f>34*2</f>
        <v>68</v>
      </c>
      <c r="AS376" s="8">
        <f t="shared" si="64"/>
        <v>4.4117647058823532E-2</v>
      </c>
    </row>
    <row r="377" spans="1:45" x14ac:dyDescent="0.25">
      <c r="A377" s="112"/>
      <c r="B377" s="99" t="s">
        <v>37</v>
      </c>
      <c r="C377" s="39" t="s">
        <v>90</v>
      </c>
      <c r="D377" s="38"/>
      <c r="E377" s="4"/>
      <c r="F377" s="17"/>
      <c r="G377" s="17"/>
      <c r="H377" s="86" t="s">
        <v>102</v>
      </c>
      <c r="I377" s="17"/>
      <c r="J377" s="17"/>
      <c r="K377" s="17"/>
      <c r="L377" s="17"/>
      <c r="M377" s="17"/>
      <c r="N377" s="17"/>
      <c r="O377" s="17"/>
      <c r="P377" s="17"/>
      <c r="Q377" s="17"/>
      <c r="R377" s="85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85"/>
      <c r="AI377" s="87" t="s">
        <v>109</v>
      </c>
      <c r="AJ377" s="89"/>
      <c r="AK377" s="85"/>
      <c r="AL377" s="17"/>
      <c r="AM377" s="31"/>
      <c r="AN377" s="31"/>
      <c r="AO377" s="31"/>
      <c r="AP377" s="31"/>
      <c r="AQ377" s="28">
        <f t="shared" si="63"/>
        <v>2</v>
      </c>
      <c r="AR377" s="67">
        <f>34*1</f>
        <v>34</v>
      </c>
      <c r="AS377" s="8">
        <f t="shared" si="64"/>
        <v>5.8823529411764705E-2</v>
      </c>
    </row>
    <row r="378" spans="1:45" x14ac:dyDescent="0.25">
      <c r="A378" s="112"/>
      <c r="B378" s="99" t="s">
        <v>29</v>
      </c>
      <c r="C378" s="39" t="s">
        <v>90</v>
      </c>
      <c r="D378" s="38"/>
      <c r="E378" s="4"/>
      <c r="F378" s="17"/>
      <c r="G378" s="17"/>
      <c r="H378" s="86" t="s">
        <v>102</v>
      </c>
      <c r="I378" s="17"/>
      <c r="J378" s="17"/>
      <c r="K378" s="17"/>
      <c r="L378" s="17"/>
      <c r="M378" s="17"/>
      <c r="N378" s="17"/>
      <c r="O378" s="17"/>
      <c r="P378" s="17"/>
      <c r="Q378" s="17"/>
      <c r="R378" s="85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85"/>
      <c r="AI378" s="87" t="s">
        <v>109</v>
      </c>
      <c r="AJ378" s="89"/>
      <c r="AK378" s="85"/>
      <c r="AL378" s="17"/>
      <c r="AM378" s="31"/>
      <c r="AN378" s="31"/>
      <c r="AO378" s="31"/>
      <c r="AP378" s="31"/>
      <c r="AQ378" s="28">
        <f t="shared" si="63"/>
        <v>2</v>
      </c>
      <c r="AR378" s="67">
        <f t="shared" ref="AR378" si="66">34*1</f>
        <v>34</v>
      </c>
      <c r="AS378" s="8">
        <f t="shared" si="64"/>
        <v>5.8823529411764705E-2</v>
      </c>
    </row>
    <row r="379" spans="1:45" x14ac:dyDescent="0.25">
      <c r="A379" s="112"/>
      <c r="B379" s="100" t="s">
        <v>28</v>
      </c>
      <c r="C379" s="39" t="s">
        <v>90</v>
      </c>
      <c r="D379" s="38"/>
      <c r="E379" s="4"/>
      <c r="F379" s="17"/>
      <c r="G379" s="17"/>
      <c r="H379" s="86" t="s">
        <v>102</v>
      </c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86" t="s">
        <v>104</v>
      </c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85"/>
      <c r="AI379" s="87" t="s">
        <v>109</v>
      </c>
      <c r="AJ379" s="89"/>
      <c r="AK379" s="85"/>
      <c r="AL379" s="17"/>
      <c r="AM379" s="31"/>
      <c r="AN379" s="31"/>
      <c r="AO379" s="31"/>
      <c r="AP379" s="31"/>
      <c r="AQ379" s="28">
        <f t="shared" si="63"/>
        <v>3</v>
      </c>
      <c r="AR379" s="67">
        <f>34*2</f>
        <v>68</v>
      </c>
      <c r="AS379" s="8">
        <f t="shared" si="64"/>
        <v>4.4117647058823532E-2</v>
      </c>
    </row>
    <row r="380" spans="1:45" x14ac:dyDescent="0.25">
      <c r="A380" s="112"/>
      <c r="B380" s="100" t="s">
        <v>32</v>
      </c>
      <c r="C380" s="39" t="s">
        <v>90</v>
      </c>
      <c r="D380" s="38"/>
      <c r="E380" s="4"/>
      <c r="F380" s="17"/>
      <c r="G380" s="17"/>
      <c r="H380" s="86" t="s">
        <v>102</v>
      </c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86" t="s">
        <v>104</v>
      </c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85"/>
      <c r="AI380" s="87" t="s">
        <v>109</v>
      </c>
      <c r="AJ380" s="89"/>
      <c r="AK380" s="85"/>
      <c r="AL380" s="17"/>
      <c r="AM380" s="31"/>
      <c r="AN380" s="31"/>
      <c r="AO380" s="31"/>
      <c r="AP380" s="31"/>
      <c r="AQ380" s="28">
        <f t="shared" si="63"/>
        <v>3</v>
      </c>
      <c r="AR380" s="67">
        <f>34*4</f>
        <v>136</v>
      </c>
      <c r="AS380" s="8">
        <f t="shared" si="64"/>
        <v>2.2058823529411766E-2</v>
      </c>
    </row>
    <row r="381" spans="1:45" x14ac:dyDescent="0.25">
      <c r="A381" s="112"/>
      <c r="B381" s="100" t="s">
        <v>30</v>
      </c>
      <c r="C381" s="39" t="s">
        <v>90</v>
      </c>
      <c r="D381" s="38"/>
      <c r="E381" s="4"/>
      <c r="F381" s="17"/>
      <c r="G381" s="86" t="s">
        <v>102</v>
      </c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85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85"/>
      <c r="AI381" s="87" t="s">
        <v>109</v>
      </c>
      <c r="AJ381" s="89"/>
      <c r="AK381" s="85"/>
      <c r="AL381" s="17"/>
      <c r="AM381" s="31"/>
      <c r="AN381" s="31"/>
      <c r="AO381" s="31"/>
      <c r="AP381" s="31"/>
      <c r="AQ381" s="28">
        <f t="shared" si="63"/>
        <v>2</v>
      </c>
      <c r="AR381" s="67">
        <f>34*1</f>
        <v>34</v>
      </c>
      <c r="AS381" s="8">
        <f t="shared" si="64"/>
        <v>5.8823529411764705E-2</v>
      </c>
    </row>
    <row r="382" spans="1:45" ht="39" customHeight="1" x14ac:dyDescent="0.25">
      <c r="A382" s="112"/>
      <c r="B382" s="99" t="s">
        <v>83</v>
      </c>
      <c r="C382" s="39" t="s">
        <v>90</v>
      </c>
      <c r="D382" s="38"/>
      <c r="E382" s="4"/>
      <c r="F382" s="17"/>
      <c r="G382" s="86" t="s">
        <v>102</v>
      </c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31"/>
      <c r="AJ382" s="89"/>
      <c r="AK382" s="105" t="s">
        <v>104</v>
      </c>
      <c r="AL382" s="17"/>
      <c r="AM382" s="31"/>
      <c r="AN382" s="31"/>
      <c r="AO382" s="31"/>
      <c r="AP382" s="31"/>
      <c r="AQ382" s="28">
        <f t="shared" si="63"/>
        <v>2</v>
      </c>
      <c r="AR382" s="67">
        <f t="shared" ref="AR382" si="67">34*1</f>
        <v>34</v>
      </c>
      <c r="AS382" s="8">
        <f t="shared" si="64"/>
        <v>5.8823529411764705E-2</v>
      </c>
    </row>
    <row r="383" spans="1:45" ht="23.25" customHeight="1" x14ac:dyDescent="0.25">
      <c r="A383" s="53"/>
      <c r="B383" s="54"/>
      <c r="C383" s="54"/>
      <c r="D383" s="54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3"/>
      <c r="AN383" s="53"/>
      <c r="AO383" s="53"/>
      <c r="AP383" s="53"/>
      <c r="AQ383" s="53"/>
      <c r="AR383" s="53"/>
      <c r="AS383" s="53"/>
    </row>
    <row r="384" spans="1:45" ht="124.5" customHeight="1" x14ac:dyDescent="0.25">
      <c r="A384" s="122" t="s">
        <v>42</v>
      </c>
      <c r="B384" s="123"/>
      <c r="C384" s="123"/>
      <c r="D384" s="124"/>
      <c r="E384" s="144" t="s">
        <v>40</v>
      </c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  <c r="AQ384" s="142" t="s">
        <v>20</v>
      </c>
      <c r="AR384" s="142" t="s">
        <v>22</v>
      </c>
      <c r="AS384" s="143" t="s">
        <v>21</v>
      </c>
    </row>
    <row r="385" spans="1:45" ht="12" customHeight="1" x14ac:dyDescent="0.25">
      <c r="A385" s="116" t="s">
        <v>0</v>
      </c>
      <c r="B385" s="117"/>
      <c r="C385" s="118"/>
      <c r="D385" s="13" t="s">
        <v>18</v>
      </c>
      <c r="E385" s="125" t="s">
        <v>1</v>
      </c>
      <c r="F385" s="125"/>
      <c r="G385" s="125"/>
      <c r="H385" s="125"/>
      <c r="I385" s="125" t="s">
        <v>2</v>
      </c>
      <c r="J385" s="125"/>
      <c r="K385" s="125"/>
      <c r="L385" s="125"/>
      <c r="M385" s="125" t="s">
        <v>3</v>
      </c>
      <c r="N385" s="125"/>
      <c r="O385" s="125"/>
      <c r="P385" s="125"/>
      <c r="Q385" s="125" t="s">
        <v>4</v>
      </c>
      <c r="R385" s="125"/>
      <c r="S385" s="125"/>
      <c r="T385" s="125"/>
      <c r="U385" s="125" t="s">
        <v>5</v>
      </c>
      <c r="V385" s="125"/>
      <c r="W385" s="125"/>
      <c r="X385" s="125" t="s">
        <v>6</v>
      </c>
      <c r="Y385" s="125"/>
      <c r="Z385" s="125"/>
      <c r="AA385" s="125"/>
      <c r="AB385" s="125" t="s">
        <v>7</v>
      </c>
      <c r="AC385" s="125"/>
      <c r="AD385" s="125"/>
      <c r="AE385" s="125" t="s">
        <v>8</v>
      </c>
      <c r="AF385" s="125"/>
      <c r="AG385" s="125"/>
      <c r="AH385" s="125"/>
      <c r="AI385" s="125"/>
      <c r="AJ385" s="125" t="s">
        <v>9</v>
      </c>
      <c r="AK385" s="125"/>
      <c r="AL385" s="125"/>
      <c r="AM385" s="125" t="s">
        <v>10</v>
      </c>
      <c r="AN385" s="125"/>
      <c r="AO385" s="125"/>
      <c r="AP385" s="125"/>
      <c r="AQ385" s="142"/>
      <c r="AR385" s="142"/>
      <c r="AS385" s="143"/>
    </row>
    <row r="386" spans="1:45" ht="12.75" hidden="1" x14ac:dyDescent="0.2">
      <c r="A386" s="119"/>
      <c r="B386" s="120"/>
      <c r="C386" s="121"/>
      <c r="D386" s="13" t="s">
        <v>19</v>
      </c>
      <c r="E386" s="5">
        <v>1</v>
      </c>
      <c r="F386" s="5">
        <v>2</v>
      </c>
      <c r="G386" s="5">
        <v>3</v>
      </c>
      <c r="H386" s="5">
        <v>4</v>
      </c>
      <c r="I386" s="5">
        <v>5</v>
      </c>
      <c r="J386" s="5">
        <v>6</v>
      </c>
      <c r="K386" s="5">
        <v>7</v>
      </c>
      <c r="L386" s="5">
        <v>8</v>
      </c>
      <c r="M386" s="5">
        <v>9</v>
      </c>
      <c r="N386" s="5">
        <v>10</v>
      </c>
      <c r="O386" s="5">
        <v>11</v>
      </c>
      <c r="P386" s="5">
        <v>12</v>
      </c>
      <c r="Q386" s="5">
        <v>13</v>
      </c>
      <c r="R386" s="5">
        <v>14</v>
      </c>
      <c r="S386" s="5">
        <v>15</v>
      </c>
      <c r="T386" s="5">
        <v>16</v>
      </c>
      <c r="U386" s="5">
        <v>17</v>
      </c>
      <c r="V386" s="5">
        <v>18</v>
      </c>
      <c r="W386" s="5">
        <v>19</v>
      </c>
      <c r="X386" s="5">
        <v>20</v>
      </c>
      <c r="Y386" s="5">
        <v>21</v>
      </c>
      <c r="Z386" s="5">
        <v>22</v>
      </c>
      <c r="AA386" s="5">
        <v>23</v>
      </c>
      <c r="AB386" s="5">
        <v>24</v>
      </c>
      <c r="AC386" s="5">
        <v>25</v>
      </c>
      <c r="AD386" s="5">
        <v>26</v>
      </c>
      <c r="AE386" s="5">
        <v>27</v>
      </c>
      <c r="AF386" s="5">
        <v>28</v>
      </c>
      <c r="AG386" s="5">
        <v>29</v>
      </c>
      <c r="AH386" s="5">
        <v>30</v>
      </c>
      <c r="AI386" s="5">
        <v>31</v>
      </c>
      <c r="AJ386" s="5">
        <v>32</v>
      </c>
      <c r="AK386" s="5">
        <v>33</v>
      </c>
      <c r="AL386" s="5">
        <v>34</v>
      </c>
      <c r="AM386" s="5">
        <v>35</v>
      </c>
      <c r="AN386" s="5">
        <v>36</v>
      </c>
      <c r="AO386" s="5">
        <v>37</v>
      </c>
      <c r="AP386" s="5">
        <v>38</v>
      </c>
      <c r="AQ386" s="142"/>
      <c r="AR386" s="142"/>
      <c r="AS386" s="143"/>
    </row>
    <row r="387" spans="1:45" x14ac:dyDescent="0.25">
      <c r="A387" s="101"/>
      <c r="B387" s="106"/>
      <c r="C387" s="102"/>
      <c r="D387" s="13" t="s">
        <v>19</v>
      </c>
      <c r="E387" s="5">
        <v>1</v>
      </c>
      <c r="F387" s="5">
        <v>2</v>
      </c>
      <c r="G387" s="5">
        <v>3</v>
      </c>
      <c r="H387" s="5">
        <v>4</v>
      </c>
      <c r="I387" s="5">
        <v>5</v>
      </c>
      <c r="J387" s="5">
        <v>6</v>
      </c>
      <c r="K387" s="5">
        <v>7</v>
      </c>
      <c r="L387" s="5">
        <v>8</v>
      </c>
      <c r="M387" s="5">
        <v>9</v>
      </c>
      <c r="N387" s="5">
        <v>10</v>
      </c>
      <c r="O387" s="5">
        <v>11</v>
      </c>
      <c r="P387" s="5">
        <v>12</v>
      </c>
      <c r="Q387" s="5">
        <v>13</v>
      </c>
      <c r="R387" s="5">
        <v>14</v>
      </c>
      <c r="S387" s="5">
        <v>15</v>
      </c>
      <c r="T387" s="5">
        <v>16</v>
      </c>
      <c r="U387" s="5">
        <v>17</v>
      </c>
      <c r="V387" s="5">
        <v>18</v>
      </c>
      <c r="W387" s="5">
        <v>19</v>
      </c>
      <c r="X387" s="5">
        <v>20</v>
      </c>
      <c r="Y387" s="5">
        <v>21</v>
      </c>
      <c r="Z387" s="5">
        <v>22</v>
      </c>
      <c r="AA387" s="5">
        <v>23</v>
      </c>
      <c r="AB387" s="5">
        <v>24</v>
      </c>
      <c r="AC387" s="5">
        <v>25</v>
      </c>
      <c r="AD387" s="5">
        <v>26</v>
      </c>
      <c r="AE387" s="5">
        <v>27</v>
      </c>
      <c r="AF387" s="5">
        <v>28</v>
      </c>
      <c r="AG387" s="5">
        <v>29</v>
      </c>
      <c r="AH387" s="5">
        <v>30</v>
      </c>
      <c r="AI387" s="5">
        <v>31</v>
      </c>
      <c r="AJ387" s="5">
        <v>32</v>
      </c>
      <c r="AK387" s="5">
        <v>33</v>
      </c>
      <c r="AL387" s="5">
        <v>34</v>
      </c>
      <c r="AM387" s="5">
        <v>35</v>
      </c>
      <c r="AN387" s="5">
        <v>36</v>
      </c>
      <c r="AO387" s="5">
        <v>37</v>
      </c>
      <c r="AP387" s="5">
        <v>38</v>
      </c>
      <c r="AQ387" s="103"/>
      <c r="AR387" s="103"/>
      <c r="AS387" s="104"/>
    </row>
    <row r="388" spans="1:45" x14ac:dyDescent="0.25">
      <c r="A388" s="112" t="s">
        <v>25</v>
      </c>
      <c r="B388" s="100" t="s">
        <v>13</v>
      </c>
      <c r="C388" s="44" t="s">
        <v>92</v>
      </c>
      <c r="D388" s="38"/>
      <c r="E388" s="17"/>
      <c r="F388" s="86" t="s">
        <v>102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86" t="s">
        <v>126</v>
      </c>
      <c r="R388" s="17"/>
      <c r="S388" s="17"/>
      <c r="T388" s="17"/>
      <c r="U388" s="17"/>
      <c r="V388" s="17"/>
      <c r="W388" s="17"/>
      <c r="X388" s="86" t="s">
        <v>126</v>
      </c>
      <c r="Y388" s="17"/>
      <c r="Z388" s="17"/>
      <c r="AA388" s="17"/>
      <c r="AB388" s="17"/>
      <c r="AC388" s="86" t="s">
        <v>104</v>
      </c>
      <c r="AD388" s="17"/>
      <c r="AE388" s="17"/>
      <c r="AF388" s="86" t="s">
        <v>126</v>
      </c>
      <c r="AG388" s="17"/>
      <c r="AH388" s="17"/>
      <c r="AI388" s="17"/>
      <c r="AJ388" s="86" t="s">
        <v>104</v>
      </c>
      <c r="AK388" s="17"/>
      <c r="AL388" s="17"/>
      <c r="AM388" s="31"/>
      <c r="AN388" s="31"/>
      <c r="AO388" s="31"/>
      <c r="AP388" s="31"/>
      <c r="AQ388" s="28">
        <f t="shared" ref="AQ388:AQ401" si="68">COUNTA(E388:AP388)</f>
        <v>6</v>
      </c>
      <c r="AR388" s="67">
        <f>34*2</f>
        <v>68</v>
      </c>
      <c r="AS388" s="8">
        <f t="shared" ref="AS388:AS401" si="69">AQ388/AR388</f>
        <v>8.8235294117647065E-2</v>
      </c>
    </row>
    <row r="389" spans="1:45" x14ac:dyDescent="0.25">
      <c r="A389" s="112"/>
      <c r="B389" s="100" t="s">
        <v>27</v>
      </c>
      <c r="C389" s="44" t="s">
        <v>92</v>
      </c>
      <c r="D389" s="38"/>
      <c r="E389" s="17"/>
      <c r="F389" s="86" t="s">
        <v>102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86" t="s">
        <v>104</v>
      </c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86" t="s">
        <v>104</v>
      </c>
      <c r="AD389" s="17"/>
      <c r="AE389" s="17"/>
      <c r="AF389" s="17"/>
      <c r="AG389" s="17"/>
      <c r="AH389" s="17"/>
      <c r="AI389" s="17"/>
      <c r="AJ389" s="17"/>
      <c r="AK389" s="17"/>
      <c r="AL389" s="17"/>
      <c r="AM389" s="31"/>
      <c r="AN389" s="31"/>
      <c r="AO389" s="31"/>
      <c r="AP389" s="31"/>
      <c r="AQ389" s="28">
        <f t="shared" si="68"/>
        <v>3</v>
      </c>
      <c r="AR389" s="67">
        <f>34*3</f>
        <v>102</v>
      </c>
      <c r="AS389" s="8">
        <f t="shared" si="69"/>
        <v>2.9411764705882353E-2</v>
      </c>
    </row>
    <row r="390" spans="1:45" x14ac:dyDescent="0.25">
      <c r="A390" s="112"/>
      <c r="B390" s="100" t="s">
        <v>12</v>
      </c>
      <c r="C390" s="44" t="s">
        <v>92</v>
      </c>
      <c r="D390" s="43"/>
      <c r="E390" s="17"/>
      <c r="F390" s="86" t="s">
        <v>102</v>
      </c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86" t="s">
        <v>104</v>
      </c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86" t="s">
        <v>104</v>
      </c>
      <c r="AD390" s="17"/>
      <c r="AE390" s="17"/>
      <c r="AF390" s="17"/>
      <c r="AG390" s="17"/>
      <c r="AH390" s="17"/>
      <c r="AI390" s="17"/>
      <c r="AJ390" s="17"/>
      <c r="AK390" s="17"/>
      <c r="AL390" s="17"/>
      <c r="AM390" s="31"/>
      <c r="AN390" s="31"/>
      <c r="AO390" s="31"/>
      <c r="AP390" s="31"/>
      <c r="AQ390" s="28">
        <f t="shared" si="68"/>
        <v>3</v>
      </c>
      <c r="AR390" s="67">
        <f t="shared" ref="AR390" si="70">34*3</f>
        <v>102</v>
      </c>
      <c r="AS390" s="8">
        <f t="shared" si="69"/>
        <v>2.9411764705882353E-2</v>
      </c>
    </row>
    <row r="391" spans="1:45" ht="13.2" customHeight="1" x14ac:dyDescent="0.25">
      <c r="A391" s="112"/>
      <c r="B391" s="100" t="s">
        <v>91</v>
      </c>
      <c r="C391" s="44" t="s">
        <v>92</v>
      </c>
      <c r="D391" s="38"/>
      <c r="E391" s="17"/>
      <c r="F391" s="17"/>
      <c r="G391" s="86" t="s">
        <v>102</v>
      </c>
      <c r="H391" s="32"/>
      <c r="I391" s="30"/>
      <c r="J391" s="17"/>
      <c r="K391" s="17"/>
      <c r="L391" s="17"/>
      <c r="M391" s="17"/>
      <c r="N391" s="17"/>
      <c r="O391" s="17"/>
      <c r="P391" s="17"/>
      <c r="Q391" s="17"/>
      <c r="R391" s="17"/>
      <c r="S391" s="86" t="s">
        <v>104</v>
      </c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86" t="s">
        <v>104</v>
      </c>
      <c r="AE391" s="17"/>
      <c r="AF391" s="17"/>
      <c r="AG391" s="17"/>
      <c r="AH391" s="17"/>
      <c r="AI391" s="17"/>
      <c r="AJ391" s="86" t="s">
        <v>104</v>
      </c>
      <c r="AK391" s="17"/>
      <c r="AL391" s="17"/>
      <c r="AM391" s="31"/>
      <c r="AN391" s="31"/>
      <c r="AO391" s="31"/>
      <c r="AP391" s="31"/>
      <c r="AQ391" s="28">
        <f t="shared" si="68"/>
        <v>4</v>
      </c>
      <c r="AR391" s="67">
        <f>34*4</f>
        <v>136</v>
      </c>
      <c r="AS391" s="8">
        <f t="shared" si="69"/>
        <v>2.9411764705882353E-2</v>
      </c>
    </row>
    <row r="392" spans="1:45" x14ac:dyDescent="0.25">
      <c r="A392" s="112"/>
      <c r="B392" s="100" t="s">
        <v>75</v>
      </c>
      <c r="C392" s="44" t="s">
        <v>92</v>
      </c>
      <c r="D392" s="38"/>
      <c r="E392" s="17"/>
      <c r="F392" s="17"/>
      <c r="G392" s="86" t="s">
        <v>102</v>
      </c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86" t="s">
        <v>104</v>
      </c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86" t="s">
        <v>104</v>
      </c>
      <c r="AE392" s="17"/>
      <c r="AF392" s="17"/>
      <c r="AG392" s="17"/>
      <c r="AH392" s="17"/>
      <c r="AI392" s="31"/>
      <c r="AJ392" s="31"/>
      <c r="AK392" s="17"/>
      <c r="AL392" s="17"/>
      <c r="AM392" s="31"/>
      <c r="AN392" s="31"/>
      <c r="AO392" s="31"/>
      <c r="AP392" s="31"/>
      <c r="AQ392" s="28">
        <f t="shared" si="68"/>
        <v>3</v>
      </c>
      <c r="AR392" s="67">
        <v>102</v>
      </c>
      <c r="AS392" s="8">
        <f t="shared" si="69"/>
        <v>2.9411764705882353E-2</v>
      </c>
    </row>
    <row r="393" spans="1:45" ht="25.2" customHeight="1" x14ac:dyDescent="0.25">
      <c r="A393" s="112"/>
      <c r="B393" s="100" t="s">
        <v>76</v>
      </c>
      <c r="C393" s="44" t="s">
        <v>92</v>
      </c>
      <c r="D393" s="38"/>
      <c r="E393" s="17"/>
      <c r="F393" s="17"/>
      <c r="G393" s="86" t="s">
        <v>102</v>
      </c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86" t="s">
        <v>104</v>
      </c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85"/>
      <c r="AE393" s="17"/>
      <c r="AF393" s="17"/>
      <c r="AG393" s="17"/>
      <c r="AH393" s="17"/>
      <c r="AI393" s="31"/>
      <c r="AJ393" s="31"/>
      <c r="AK393" s="17"/>
      <c r="AL393" s="17"/>
      <c r="AM393" s="31"/>
      <c r="AN393" s="31"/>
      <c r="AO393" s="31"/>
      <c r="AP393" s="31"/>
      <c r="AQ393" s="28">
        <f t="shared" si="68"/>
        <v>2</v>
      </c>
      <c r="AR393" s="67">
        <f>34*1</f>
        <v>34</v>
      </c>
      <c r="AS393" s="8">
        <f t="shared" si="69"/>
        <v>5.8823529411764705E-2</v>
      </c>
    </row>
    <row r="394" spans="1:45" x14ac:dyDescent="0.25">
      <c r="A394" s="112"/>
      <c r="B394" s="100" t="s">
        <v>35</v>
      </c>
      <c r="C394" s="44" t="s">
        <v>92</v>
      </c>
      <c r="D394" s="38"/>
      <c r="E394" s="17"/>
      <c r="F394" s="17"/>
      <c r="G394" s="86" t="s">
        <v>102</v>
      </c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86" t="s">
        <v>104</v>
      </c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86" t="s">
        <v>104</v>
      </c>
      <c r="AE394" s="17"/>
      <c r="AF394" s="17"/>
      <c r="AG394" s="17"/>
      <c r="AH394" s="17"/>
      <c r="AI394" s="31"/>
      <c r="AJ394" s="31"/>
      <c r="AK394" s="17"/>
      <c r="AL394" s="17"/>
      <c r="AM394" s="31"/>
      <c r="AN394" s="31"/>
      <c r="AO394" s="31"/>
      <c r="AP394" s="31"/>
      <c r="AQ394" s="28">
        <f t="shared" si="68"/>
        <v>3</v>
      </c>
      <c r="AR394" s="67">
        <v>136</v>
      </c>
      <c r="AS394" s="8">
        <f t="shared" si="69"/>
        <v>2.2058823529411766E-2</v>
      </c>
    </row>
    <row r="395" spans="1:45" x14ac:dyDescent="0.25">
      <c r="A395" s="112"/>
      <c r="B395" s="100" t="s">
        <v>34</v>
      </c>
      <c r="C395" s="44" t="s">
        <v>92</v>
      </c>
      <c r="D395" s="38"/>
      <c r="E395" s="17"/>
      <c r="F395" s="17"/>
      <c r="G395" s="17"/>
      <c r="H395" s="86" t="s">
        <v>102</v>
      </c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86" t="s">
        <v>104</v>
      </c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31"/>
      <c r="AJ395" s="31"/>
      <c r="AK395" s="17"/>
      <c r="AL395" s="17"/>
      <c r="AM395" s="31"/>
      <c r="AN395" s="31"/>
      <c r="AO395" s="31"/>
      <c r="AP395" s="31"/>
      <c r="AQ395" s="28">
        <f t="shared" si="68"/>
        <v>2</v>
      </c>
      <c r="AR395" s="67">
        <f>34*2</f>
        <v>68</v>
      </c>
      <c r="AS395" s="8">
        <f t="shared" si="69"/>
        <v>2.9411764705882353E-2</v>
      </c>
    </row>
    <row r="396" spans="1:45" x14ac:dyDescent="0.25">
      <c r="A396" s="112"/>
      <c r="B396" s="99" t="s">
        <v>37</v>
      </c>
      <c r="C396" s="44" t="s">
        <v>92</v>
      </c>
      <c r="D396" s="38"/>
      <c r="E396" s="17"/>
      <c r="F396" s="17"/>
      <c r="G396" s="17"/>
      <c r="H396" s="86" t="s">
        <v>102</v>
      </c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86" t="s">
        <v>104</v>
      </c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31"/>
      <c r="AJ396" s="31"/>
      <c r="AK396" s="17"/>
      <c r="AL396" s="17"/>
      <c r="AM396" s="31"/>
      <c r="AN396" s="31"/>
      <c r="AO396" s="31"/>
      <c r="AP396" s="31"/>
      <c r="AQ396" s="28">
        <f t="shared" si="68"/>
        <v>2</v>
      </c>
      <c r="AR396" s="67">
        <f>34*1</f>
        <v>34</v>
      </c>
      <c r="AS396" s="8">
        <f t="shared" si="69"/>
        <v>5.8823529411764705E-2</v>
      </c>
    </row>
    <row r="397" spans="1:45" x14ac:dyDescent="0.25">
      <c r="A397" s="112"/>
      <c r="B397" s="99" t="s">
        <v>29</v>
      </c>
      <c r="C397" s="44" t="s">
        <v>92</v>
      </c>
      <c r="D397" s="38"/>
      <c r="E397" s="17"/>
      <c r="F397" s="17"/>
      <c r="G397" s="17"/>
      <c r="H397" s="86" t="s">
        <v>102</v>
      </c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86" t="s">
        <v>104</v>
      </c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31"/>
      <c r="AJ397" s="31"/>
      <c r="AK397" s="17"/>
      <c r="AL397" s="17"/>
      <c r="AM397" s="31"/>
      <c r="AN397" s="31"/>
      <c r="AO397" s="31"/>
      <c r="AP397" s="31"/>
      <c r="AQ397" s="28">
        <f t="shared" si="68"/>
        <v>2</v>
      </c>
      <c r="AR397" s="67">
        <f t="shared" ref="AR397" si="71">34*1</f>
        <v>34</v>
      </c>
      <c r="AS397" s="8">
        <f t="shared" si="69"/>
        <v>5.8823529411764705E-2</v>
      </c>
    </row>
    <row r="398" spans="1:45" x14ac:dyDescent="0.25">
      <c r="A398" s="112"/>
      <c r="B398" s="100" t="s">
        <v>28</v>
      </c>
      <c r="C398" s="44" t="s">
        <v>92</v>
      </c>
      <c r="D398" s="38"/>
      <c r="E398" s="17"/>
      <c r="F398" s="17"/>
      <c r="G398" s="17"/>
      <c r="H398" s="86" t="s">
        <v>102</v>
      </c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86" t="s">
        <v>104</v>
      </c>
      <c r="U398" s="17"/>
      <c r="V398" s="17"/>
      <c r="W398" s="17"/>
      <c r="X398" s="17"/>
      <c r="Y398" s="17"/>
      <c r="Z398" s="17"/>
      <c r="AA398" s="17"/>
      <c r="AB398" s="17"/>
      <c r="AC398" s="17"/>
      <c r="AD398" s="86" t="s">
        <v>104</v>
      </c>
      <c r="AE398" s="17"/>
      <c r="AF398" s="17"/>
      <c r="AG398" s="17"/>
      <c r="AH398" s="17"/>
      <c r="AI398" s="31"/>
      <c r="AJ398" s="31"/>
      <c r="AK398" s="17"/>
      <c r="AL398" s="17"/>
      <c r="AM398" s="31"/>
      <c r="AN398" s="31"/>
      <c r="AO398" s="31"/>
      <c r="AP398" s="31"/>
      <c r="AQ398" s="28">
        <f t="shared" si="68"/>
        <v>3</v>
      </c>
      <c r="AR398" s="69">
        <f>34*2</f>
        <v>68</v>
      </c>
      <c r="AS398" s="8">
        <f t="shared" si="69"/>
        <v>4.4117647058823532E-2</v>
      </c>
    </row>
    <row r="399" spans="1:45" x14ac:dyDescent="0.25">
      <c r="A399" s="112"/>
      <c r="B399" s="100" t="s">
        <v>32</v>
      </c>
      <c r="C399" s="44" t="s">
        <v>92</v>
      </c>
      <c r="D399" s="38"/>
      <c r="E399" s="17"/>
      <c r="F399" s="17"/>
      <c r="G399" s="17"/>
      <c r="H399" s="86" t="s">
        <v>102</v>
      </c>
      <c r="I399" s="17"/>
      <c r="J399" s="17"/>
      <c r="K399" s="17"/>
      <c r="L399" s="17"/>
      <c r="M399" s="17"/>
      <c r="N399" s="17"/>
      <c r="O399" s="17"/>
      <c r="P399" s="17"/>
      <c r="Q399" s="17"/>
      <c r="R399" s="86" t="s">
        <v>104</v>
      </c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31"/>
      <c r="AJ399" s="31"/>
      <c r="AK399" s="17"/>
      <c r="AL399" s="17"/>
      <c r="AM399" s="31"/>
      <c r="AN399" s="31"/>
      <c r="AO399" s="31"/>
      <c r="AP399" s="31"/>
      <c r="AQ399" s="28">
        <f t="shared" si="68"/>
        <v>2</v>
      </c>
      <c r="AR399" s="69">
        <f>34*1.5</f>
        <v>51</v>
      </c>
      <c r="AS399" s="8">
        <f t="shared" si="69"/>
        <v>3.9215686274509803E-2</v>
      </c>
    </row>
    <row r="400" spans="1:45" x14ac:dyDescent="0.25">
      <c r="A400" s="112"/>
      <c r="B400" s="100" t="s">
        <v>30</v>
      </c>
      <c r="C400" s="44" t="s">
        <v>92</v>
      </c>
      <c r="D400" s="38"/>
      <c r="E400" s="17"/>
      <c r="F400" s="17"/>
      <c r="G400" s="17"/>
      <c r="H400" s="86" t="s">
        <v>102</v>
      </c>
      <c r="I400" s="17"/>
      <c r="J400" s="17"/>
      <c r="K400" s="17"/>
      <c r="L400" s="17"/>
      <c r="M400" s="17"/>
      <c r="N400" s="17"/>
      <c r="O400" s="17"/>
      <c r="P400" s="17"/>
      <c r="Q400" s="17"/>
      <c r="R400" s="86" t="s">
        <v>104</v>
      </c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31"/>
      <c r="AJ400" s="31"/>
      <c r="AK400" s="17"/>
      <c r="AL400" s="17"/>
      <c r="AM400" s="31"/>
      <c r="AN400" s="31"/>
      <c r="AO400" s="31"/>
      <c r="AP400" s="31"/>
      <c r="AQ400" s="28">
        <f t="shared" si="68"/>
        <v>2</v>
      </c>
      <c r="AR400" s="67">
        <f>34*1</f>
        <v>34</v>
      </c>
      <c r="AS400" s="8">
        <f t="shared" si="69"/>
        <v>5.8823529411764705E-2</v>
      </c>
    </row>
    <row r="401" spans="1:45" ht="35.4" customHeight="1" x14ac:dyDescent="0.25">
      <c r="A401" s="112"/>
      <c r="B401" s="99" t="s">
        <v>83</v>
      </c>
      <c r="C401" s="44" t="s">
        <v>92</v>
      </c>
      <c r="D401" s="38"/>
      <c r="E401" s="17"/>
      <c r="F401" s="17"/>
      <c r="G401" s="17"/>
      <c r="H401" s="86" t="s">
        <v>102</v>
      </c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86" t="s">
        <v>104</v>
      </c>
      <c r="AJ401" s="31"/>
      <c r="AK401" s="17"/>
      <c r="AL401" s="17"/>
      <c r="AM401" s="31"/>
      <c r="AN401" s="31"/>
      <c r="AO401" s="31"/>
      <c r="AP401" s="31"/>
      <c r="AQ401" s="28">
        <f t="shared" si="68"/>
        <v>2</v>
      </c>
      <c r="AR401" s="67">
        <f t="shared" ref="AR401" si="72">34*1</f>
        <v>34</v>
      </c>
      <c r="AS401" s="8">
        <f t="shared" si="69"/>
        <v>5.8823529411764705E-2</v>
      </c>
    </row>
    <row r="402" spans="1:45" ht="18.75" customHeight="1" x14ac:dyDescent="0.25">
      <c r="A402" s="53"/>
      <c r="B402" s="54"/>
      <c r="C402" s="54"/>
      <c r="D402" s="54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3"/>
      <c r="AN402" s="53"/>
      <c r="AO402" s="53"/>
      <c r="AP402" s="53"/>
      <c r="AQ402" s="53"/>
      <c r="AR402" s="53"/>
      <c r="AS402" s="53"/>
    </row>
  </sheetData>
  <mergeCells count="263">
    <mergeCell ref="C7:D7"/>
    <mergeCell ref="X73:AA73"/>
    <mergeCell ref="AB73:AD73"/>
    <mergeCell ref="AE73:AI73"/>
    <mergeCell ref="AJ73:AL73"/>
    <mergeCell ref="AM73:AP73"/>
    <mergeCell ref="AP4:AQ4"/>
    <mergeCell ref="AN3:AO5"/>
    <mergeCell ref="A20:A27"/>
    <mergeCell ref="B20:B23"/>
    <mergeCell ref="AP5:AQ5"/>
    <mergeCell ref="AS72:AS74"/>
    <mergeCell ref="M73:P73"/>
    <mergeCell ref="Q73:T73"/>
    <mergeCell ref="U73:W73"/>
    <mergeCell ref="E73:H73"/>
    <mergeCell ref="X6:AB6"/>
    <mergeCell ref="AQ29:AQ31"/>
    <mergeCell ref="A32:A41"/>
    <mergeCell ref="B32:B36"/>
    <mergeCell ref="B37:B41"/>
    <mergeCell ref="B61:B65"/>
    <mergeCell ref="B46:B50"/>
    <mergeCell ref="B66:B70"/>
    <mergeCell ref="AR72:AR74"/>
    <mergeCell ref="B51:B55"/>
    <mergeCell ref="E72:AP72"/>
    <mergeCell ref="AQ72:AQ74"/>
    <mergeCell ref="A73:C74"/>
    <mergeCell ref="I73:L73"/>
    <mergeCell ref="AR43:AR45"/>
    <mergeCell ref="AR29:AR31"/>
    <mergeCell ref="A17:D17"/>
    <mergeCell ref="E17:AP17"/>
    <mergeCell ref="B24:B27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G3:W3"/>
    <mergeCell ref="G5:W7"/>
    <mergeCell ref="AJ10:AL10"/>
    <mergeCell ref="B4:C4"/>
    <mergeCell ref="AC3:AM5"/>
    <mergeCell ref="A7:B7"/>
    <mergeCell ref="B105:B109"/>
    <mergeCell ref="B100:B104"/>
    <mergeCell ref="B95:B99"/>
    <mergeCell ref="B90:B94"/>
    <mergeCell ref="A75:A109"/>
    <mergeCell ref="B80:B84"/>
    <mergeCell ref="B75:B79"/>
    <mergeCell ref="B85:B89"/>
    <mergeCell ref="U112:W112"/>
    <mergeCell ref="A112:C113"/>
    <mergeCell ref="E112:H112"/>
    <mergeCell ref="AQ111:AQ113"/>
    <mergeCell ref="AR157:AR159"/>
    <mergeCell ref="AS157:AS159"/>
    <mergeCell ref="A158:C159"/>
    <mergeCell ref="E158:H158"/>
    <mergeCell ref="I158:L158"/>
    <mergeCell ref="M158:P158"/>
    <mergeCell ref="Q158:T158"/>
    <mergeCell ref="U158:W158"/>
    <mergeCell ref="X158:AA158"/>
    <mergeCell ref="AB158:AD158"/>
    <mergeCell ref="AE158:AI158"/>
    <mergeCell ref="AJ158:AL158"/>
    <mergeCell ref="AM158:AP158"/>
    <mergeCell ref="A157:D157"/>
    <mergeCell ref="E157:AP157"/>
    <mergeCell ref="AQ157:AQ159"/>
    <mergeCell ref="AJ112:AL112"/>
    <mergeCell ref="X112:AA112"/>
    <mergeCell ref="AB112:AD112"/>
    <mergeCell ref="AE112:AI112"/>
    <mergeCell ref="AR111:AR113"/>
    <mergeCell ref="AS111:AS113"/>
    <mergeCell ref="AR221:AR223"/>
    <mergeCell ref="AS221:AS223"/>
    <mergeCell ref="A222:C223"/>
    <mergeCell ref="E222:H222"/>
    <mergeCell ref="I222:L222"/>
    <mergeCell ref="M222:P222"/>
    <mergeCell ref="Q222:T222"/>
    <mergeCell ref="U222:W222"/>
    <mergeCell ref="X222:AA222"/>
    <mergeCell ref="AB222:AD222"/>
    <mergeCell ref="AE222:AI222"/>
    <mergeCell ref="AJ222:AL222"/>
    <mergeCell ref="AM222:AP222"/>
    <mergeCell ref="A221:D221"/>
    <mergeCell ref="E221:AP221"/>
    <mergeCell ref="AQ221:AQ223"/>
    <mergeCell ref="AR290:AR292"/>
    <mergeCell ref="AS290:AS292"/>
    <mergeCell ref="A291:C292"/>
    <mergeCell ref="E291:H291"/>
    <mergeCell ref="I291:L291"/>
    <mergeCell ref="M291:P291"/>
    <mergeCell ref="A224:A288"/>
    <mergeCell ref="AM291:AP291"/>
    <mergeCell ref="B239:B243"/>
    <mergeCell ref="B244:B248"/>
    <mergeCell ref="B249:B253"/>
    <mergeCell ref="B254:B258"/>
    <mergeCell ref="B259:B263"/>
    <mergeCell ref="B264:B268"/>
    <mergeCell ref="B229:B233"/>
    <mergeCell ref="B234:B238"/>
    <mergeCell ref="A290:D290"/>
    <mergeCell ref="E290:AP290"/>
    <mergeCell ref="B224:B228"/>
    <mergeCell ref="B269:B273"/>
    <mergeCell ref="B274:B278"/>
    <mergeCell ref="B279:B288"/>
    <mergeCell ref="AQ290:AQ292"/>
    <mergeCell ref="AS366:AS368"/>
    <mergeCell ref="E367:H367"/>
    <mergeCell ref="I367:L367"/>
    <mergeCell ref="M367:P367"/>
    <mergeCell ref="Q367:T367"/>
    <mergeCell ref="A293:A364"/>
    <mergeCell ref="Q291:T291"/>
    <mergeCell ref="U291:W291"/>
    <mergeCell ref="X291:AA291"/>
    <mergeCell ref="AB291:AD291"/>
    <mergeCell ref="AE291:AI291"/>
    <mergeCell ref="AJ291:AL291"/>
    <mergeCell ref="U367:W367"/>
    <mergeCell ref="X367:AA367"/>
    <mergeCell ref="AB367:AD367"/>
    <mergeCell ref="AE367:AI367"/>
    <mergeCell ref="AJ367:AL367"/>
    <mergeCell ref="AM367:AP367"/>
    <mergeCell ref="E366:AP366"/>
    <mergeCell ref="AQ366:AQ368"/>
    <mergeCell ref="AR366:AR368"/>
    <mergeCell ref="B293:B298"/>
    <mergeCell ref="B299:B304"/>
    <mergeCell ref="B305:B310"/>
    <mergeCell ref="A388:A401"/>
    <mergeCell ref="AR384:AR386"/>
    <mergeCell ref="A385:C386"/>
    <mergeCell ref="A384:D384"/>
    <mergeCell ref="AS384:AS386"/>
    <mergeCell ref="E385:H385"/>
    <mergeCell ref="I385:L385"/>
    <mergeCell ref="M385:P385"/>
    <mergeCell ref="Q385:T385"/>
    <mergeCell ref="U385:W385"/>
    <mergeCell ref="X385:AA385"/>
    <mergeCell ref="AB385:AD385"/>
    <mergeCell ref="E384:AP384"/>
    <mergeCell ref="AQ384:AQ386"/>
    <mergeCell ref="AE385:AI385"/>
    <mergeCell ref="AJ385:AL385"/>
    <mergeCell ref="AM385:AP385"/>
    <mergeCell ref="AS43:AS45"/>
    <mergeCell ref="A44:B45"/>
    <mergeCell ref="C44:C45"/>
    <mergeCell ref="E44:H44"/>
    <mergeCell ref="I44:L44"/>
    <mergeCell ref="M44:P44"/>
    <mergeCell ref="Q44:T44"/>
    <mergeCell ref="U44:W44"/>
    <mergeCell ref="A43:D43"/>
    <mergeCell ref="E43:AP43"/>
    <mergeCell ref="X44:AA44"/>
    <mergeCell ref="AB44:AD44"/>
    <mergeCell ref="AE44:AI44"/>
    <mergeCell ref="AJ44:AL44"/>
    <mergeCell ref="AM44:AP44"/>
    <mergeCell ref="AQ43:AQ45"/>
    <mergeCell ref="AS29:AS31"/>
    <mergeCell ref="A30:B31"/>
    <mergeCell ref="C30:C31"/>
    <mergeCell ref="E30:H30"/>
    <mergeCell ref="I30:L30"/>
    <mergeCell ref="M30:P30"/>
    <mergeCell ref="A12:A15"/>
    <mergeCell ref="B12:B15"/>
    <mergeCell ref="AR17:AR19"/>
    <mergeCell ref="AJ18:AL18"/>
    <mergeCell ref="AM18:AP18"/>
    <mergeCell ref="A16:D16"/>
    <mergeCell ref="AS17:AS19"/>
    <mergeCell ref="E18:H18"/>
    <mergeCell ref="I18:L18"/>
    <mergeCell ref="M18:P18"/>
    <mergeCell ref="Q18:T18"/>
    <mergeCell ref="U18:W18"/>
    <mergeCell ref="X18:AA18"/>
    <mergeCell ref="AB18:AD18"/>
    <mergeCell ref="AE18:AI18"/>
    <mergeCell ref="A18:B19"/>
    <mergeCell ref="C18:C19"/>
    <mergeCell ref="AQ17:AQ19"/>
    <mergeCell ref="A160:A219"/>
    <mergeCell ref="B166:B171"/>
    <mergeCell ref="B172:B177"/>
    <mergeCell ref="A114:A155"/>
    <mergeCell ref="B114:B119"/>
    <mergeCell ref="Q30:T30"/>
    <mergeCell ref="U30:W30"/>
    <mergeCell ref="E29:AP29"/>
    <mergeCell ref="X30:AA30"/>
    <mergeCell ref="AB30:AD30"/>
    <mergeCell ref="AE30:AI30"/>
    <mergeCell ref="AJ30:AL30"/>
    <mergeCell ref="AM30:AP30"/>
    <mergeCell ref="A29:D29"/>
    <mergeCell ref="A72:D72"/>
    <mergeCell ref="AM112:AP112"/>
    <mergeCell ref="A111:D111"/>
    <mergeCell ref="E111:AP111"/>
    <mergeCell ref="I112:L112"/>
    <mergeCell ref="M112:P112"/>
    <mergeCell ref="Q112:T112"/>
    <mergeCell ref="A46:A70"/>
    <mergeCell ref="B56:B60"/>
    <mergeCell ref="A110:D110"/>
    <mergeCell ref="B311:B316"/>
    <mergeCell ref="B317:B322"/>
    <mergeCell ref="B120:B125"/>
    <mergeCell ref="B126:B131"/>
    <mergeCell ref="B132:B137"/>
    <mergeCell ref="B196:B201"/>
    <mergeCell ref="B202:B207"/>
    <mergeCell ref="B208:B213"/>
    <mergeCell ref="B214:B219"/>
    <mergeCell ref="B178:B183"/>
    <mergeCell ref="B184:B189"/>
    <mergeCell ref="B190:B195"/>
    <mergeCell ref="B160:B165"/>
    <mergeCell ref="B138:B143"/>
    <mergeCell ref="B144:B149"/>
    <mergeCell ref="B150:B155"/>
    <mergeCell ref="A369:A382"/>
    <mergeCell ref="B323:B328"/>
    <mergeCell ref="B329:B334"/>
    <mergeCell ref="B335:B340"/>
    <mergeCell ref="A367:C368"/>
    <mergeCell ref="A366:D366"/>
    <mergeCell ref="B341:B346"/>
    <mergeCell ref="B347:B352"/>
    <mergeCell ref="B353:B358"/>
    <mergeCell ref="B359:B364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16" max="50" man="1"/>
    <brk id="28" max="50" man="1"/>
    <brk id="42" max="50" man="1"/>
    <brk id="71" max="50" man="1"/>
    <brk id="110" max="16383" man="1"/>
    <brk id="156" max="16383" man="1"/>
    <brk id="220" max="16383" man="1"/>
    <brk id="289" max="16383" man="1"/>
    <brk id="365" max="50" man="1"/>
    <brk id="383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Лицей</cp:lastModifiedBy>
  <cp:lastPrinted>2025-07-31T04:29:37Z</cp:lastPrinted>
  <dcterms:created xsi:type="dcterms:W3CDTF">2024-09-28T08:38:22Z</dcterms:created>
  <dcterms:modified xsi:type="dcterms:W3CDTF">2025-11-07T09:06:44Z</dcterms:modified>
</cp:coreProperties>
</file>